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315" windowHeight="11655"/>
  </bookViews>
  <sheets>
    <sheet name="様式第1号" sheetId="1" r:id="rId1"/>
    <sheet name="支援金内訳書" sheetId="5" r:id="rId2"/>
  </sheets>
  <calcPr calcId="145621"/>
</workbook>
</file>

<file path=xl/calcChain.xml><?xml version="1.0" encoding="utf-8"?>
<calcChain xmlns="http://schemas.openxmlformats.org/spreadsheetml/2006/main">
  <c r="K41" i="5"/>
  <c r="K40"/>
  <c r="K38"/>
  <c r="K29"/>
  <c r="K31" s="1"/>
  <c r="K32" s="1"/>
  <c r="K9"/>
  <c r="K11" s="1"/>
  <c r="K12" s="1"/>
  <c r="K18"/>
  <c r="K20"/>
  <c r="K21"/>
  <c r="K42" l="1"/>
  <c r="K22"/>
  <c r="K13"/>
  <c r="K33" l="1"/>
</calcChain>
</file>

<file path=xl/sharedStrings.xml><?xml version="1.0" encoding="utf-8"?>
<sst xmlns="http://schemas.openxmlformats.org/spreadsheetml/2006/main" count="141" uniqueCount="60">
  <si>
    <t>様式第１号（第４条関係）</t>
  </si>
  <si>
    <t>川崎町事業者家賃等軽減支援金給付申請書兼誓約書</t>
  </si>
  <si>
    <t>川　崎　町　長　　　殿</t>
  </si>
  <si>
    <t>住　　所</t>
  </si>
  <si>
    <t>事業者名</t>
  </si>
  <si>
    <t>電話番号</t>
  </si>
  <si>
    <t>川崎町事業者家賃等軽減支援金給付要綱第４条の規定により申請します。</t>
  </si>
  <si>
    <t>所在地</t>
  </si>
  <si>
    <t>賃料月額</t>
  </si>
  <si>
    <t>令和　　　　年　　　月　　　日</t>
    <phoneticPr fontId="1"/>
  </si>
  <si>
    <t>No.</t>
    <phoneticPr fontId="1"/>
  </si>
  <si>
    <t>使用目的(事務所、倉庫等)</t>
    <phoneticPr fontId="1"/>
  </si>
  <si>
    <t>①</t>
    <phoneticPr fontId="1"/>
  </si>
  <si>
    <t>②</t>
    <phoneticPr fontId="1"/>
  </si>
  <si>
    <t>③</t>
    <phoneticPr fontId="1"/>
  </si>
  <si>
    <t>１　賃貸物件の内容</t>
    <phoneticPr fontId="1"/>
  </si>
  <si>
    <t>福岡県内</t>
    <rPh sb="0" eb="2">
      <t>フクオカ</t>
    </rPh>
    <rPh sb="2" eb="4">
      <t>ケンナイ</t>
    </rPh>
    <phoneticPr fontId="1"/>
  </si>
  <si>
    <t>福岡県外</t>
    <rPh sb="0" eb="2">
      <t>フクオカ</t>
    </rPh>
    <rPh sb="2" eb="3">
      <t>ケン</t>
    </rPh>
    <rPh sb="3" eb="4">
      <t>ガイ</t>
    </rPh>
    <phoneticPr fontId="1"/>
  </si>
  <si>
    <t>円</t>
    <rPh sb="0" eb="1">
      <t>エン</t>
    </rPh>
    <phoneticPr fontId="1"/>
  </si>
  <si>
    <t>　川崎町大字</t>
    <phoneticPr fontId="1"/>
  </si>
  <si>
    <t>　（１）国の家賃支援給付金の給付を受けています。</t>
    <phoneticPr fontId="1"/>
  </si>
  <si>
    <t>　（２）暴力団員（暴力団員による不当な行為の防止等に関する法律第２条第６項に定めるものをいう。以下同じ。）</t>
    <phoneticPr fontId="1"/>
  </si>
  <si>
    <t>　　　又は暴力団（同法同条第２項に定めるものをいう。）若しくは暴力団員と密接な関係を有する者でないこと、</t>
    <phoneticPr fontId="1"/>
  </si>
  <si>
    <t>　　　及び法人その他の団体であって、その役員等が暴力団員ではありません。</t>
    <phoneticPr fontId="1"/>
  </si>
  <si>
    <t>　（３）申請に対する虚偽が発覚した場合は、支援金の返還等、川崎町の指示に従います。</t>
    <phoneticPr fontId="1"/>
  </si>
  <si>
    <t>記入不要</t>
    <rPh sb="0" eb="2">
      <t>キニュウ</t>
    </rPh>
    <rPh sb="2" eb="4">
      <t>フヨウ</t>
    </rPh>
    <phoneticPr fontId="1"/>
  </si>
  <si>
    <t>川崎町以外（合計金額のみ記載）</t>
    <rPh sb="0" eb="2">
      <t>カワサキ</t>
    </rPh>
    <rPh sb="2" eb="3">
      <t>マチ</t>
    </rPh>
    <rPh sb="3" eb="5">
      <t>イガイ</t>
    </rPh>
    <rPh sb="6" eb="8">
      <t>ゴウケイ</t>
    </rPh>
    <rPh sb="8" eb="10">
      <t>キンガク</t>
    </rPh>
    <rPh sb="12" eb="14">
      <t>キサイ</t>
    </rPh>
    <phoneticPr fontId="1"/>
  </si>
  <si>
    <t>・</t>
    <phoneticPr fontId="1"/>
  </si>
  <si>
    <t>川崎町内（複数ある場合はすべて記載）</t>
    <rPh sb="0" eb="2">
      <t>カワサキ</t>
    </rPh>
    <rPh sb="2" eb="4">
      <t>チョウナイ</t>
    </rPh>
    <rPh sb="5" eb="7">
      <t>フクスウ</t>
    </rPh>
    <rPh sb="9" eb="11">
      <t>バアイ</t>
    </rPh>
    <rPh sb="15" eb="17">
      <t>キサイ</t>
    </rPh>
    <phoneticPr fontId="1"/>
  </si>
  <si>
    <t>賃料月額合計</t>
    <phoneticPr fontId="1"/>
  </si>
  <si>
    <t>○</t>
    <phoneticPr fontId="1"/>
  </si>
  <si>
    <t>法　　　人</t>
    <rPh sb="0" eb="1">
      <t>ホウ</t>
    </rPh>
    <rPh sb="4" eb="5">
      <t>ニン</t>
    </rPh>
    <phoneticPr fontId="1"/>
  </si>
  <si>
    <t>個人事業者</t>
    <rPh sb="0" eb="2">
      <t>コジン</t>
    </rPh>
    <rPh sb="2" eb="5">
      <t>ジギョウシャ</t>
    </rPh>
    <phoneticPr fontId="1"/>
  </si>
  <si>
    <t>（川崎町事業者家賃等軽減支援金添付書類）</t>
    <rPh sb="15" eb="17">
      <t>テンプ</t>
    </rPh>
    <rPh sb="17" eb="19">
      <t>ショルイ</t>
    </rPh>
    <phoneticPr fontId="1"/>
  </si>
  <si>
    <t>支　　援　　金　　内　　訳　　書</t>
    <rPh sb="0" eb="1">
      <t>シ</t>
    </rPh>
    <rPh sb="3" eb="4">
      <t>エン</t>
    </rPh>
    <rPh sb="6" eb="7">
      <t>キン</t>
    </rPh>
    <rPh sb="9" eb="10">
      <t>ナイ</t>
    </rPh>
    <rPh sb="12" eb="13">
      <t>ヤク</t>
    </rPh>
    <rPh sb="15" eb="16">
      <t>ショ</t>
    </rPh>
    <phoneticPr fontId="1"/>
  </si>
  <si>
    <t>代表者名　　　　　　　　　　　　　　　　　　　　　  印</t>
    <phoneticPr fontId="1"/>
  </si>
  <si>
    <t>円（千円未満切り捨て）</t>
    <rPh sb="0" eb="1">
      <t>エン</t>
    </rPh>
    <rPh sb="2" eb="4">
      <t>センエン</t>
    </rPh>
    <rPh sb="4" eb="6">
      <t>ミマン</t>
    </rPh>
    <rPh sb="6" eb="7">
      <t>キ</t>
    </rPh>
    <rPh sb="8" eb="9">
      <t>ス</t>
    </rPh>
    <phoneticPr fontId="1"/>
  </si>
  <si>
    <t>　誓約・同意事項</t>
    <rPh sb="1" eb="3">
      <t>セイヤク</t>
    </rPh>
    <rPh sb="4" eb="6">
      <t>ドウイ</t>
    </rPh>
    <rPh sb="6" eb="8">
      <t>ジコウ</t>
    </rPh>
    <phoneticPr fontId="1"/>
  </si>
  <si>
    <t>（B)</t>
    <phoneticPr fontId="1"/>
  </si>
  <si>
    <t>（D)</t>
    <phoneticPr fontId="1"/>
  </si>
  <si>
    <t>（E)</t>
    <phoneticPr fontId="1"/>
  </si>
  <si>
    <t>（F)</t>
    <phoneticPr fontId="1"/>
  </si>
  <si>
    <t>算定した給付額</t>
    <rPh sb="0" eb="2">
      <t>サンテイ</t>
    </rPh>
    <rPh sb="4" eb="7">
      <t>キュウフガク</t>
    </rPh>
    <phoneticPr fontId="1"/>
  </si>
  <si>
    <t>最大給付額</t>
    <rPh sb="0" eb="2">
      <t>サイダイ</t>
    </rPh>
    <rPh sb="2" eb="5">
      <t>キュウフガク</t>
    </rPh>
    <phoneticPr fontId="1"/>
  </si>
  <si>
    <t>（Ｄ）の金額から千円未満を切り捨てた額</t>
    <rPh sb="4" eb="6">
      <t>キンガク</t>
    </rPh>
    <rPh sb="8" eb="9">
      <t>セン</t>
    </rPh>
    <rPh sb="9" eb="10">
      <t>エン</t>
    </rPh>
    <rPh sb="10" eb="12">
      <t>ミマン</t>
    </rPh>
    <rPh sb="13" eb="14">
      <t>キ</t>
    </rPh>
    <rPh sb="15" eb="16">
      <t>ス</t>
    </rPh>
    <rPh sb="18" eb="19">
      <t>ガク</t>
    </rPh>
    <phoneticPr fontId="1"/>
  </si>
  <si>
    <t>（C）</t>
    <phoneticPr fontId="1"/>
  </si>
  <si>
    <t>（A)</t>
    <phoneticPr fontId="1"/>
  </si>
  <si>
    <t>計算方法</t>
    <rPh sb="0" eb="2">
      <t>ケイサン</t>
    </rPh>
    <rPh sb="2" eb="4">
      <t>ホウホウ</t>
    </rPh>
    <phoneticPr fontId="1"/>
  </si>
  <si>
    <t>給付申請額　（Ｅ）＝（Ｆ）</t>
    <rPh sb="0" eb="2">
      <t>キュウフ</t>
    </rPh>
    <rPh sb="2" eb="4">
      <t>シンセイ</t>
    </rPh>
    <rPh sb="4" eb="5">
      <t>ガク</t>
    </rPh>
    <phoneticPr fontId="1"/>
  </si>
  <si>
    <t>（Ｂ）又は（Ｃ）のどちらか低い額</t>
    <rPh sb="3" eb="4">
      <t>マタ</t>
    </rPh>
    <rPh sb="13" eb="14">
      <t>ヒク</t>
    </rPh>
    <rPh sb="15" eb="16">
      <t>ガク</t>
    </rPh>
    <phoneticPr fontId="1"/>
  </si>
  <si>
    <t>法人　　７５万円以下</t>
    <rPh sb="0" eb="2">
      <t>ホウジン</t>
    </rPh>
    <rPh sb="6" eb="8">
      <t>マンエン</t>
    </rPh>
    <rPh sb="8" eb="10">
      <t>イカ</t>
    </rPh>
    <phoneticPr fontId="1"/>
  </si>
  <si>
    <t>法人　　７５万円超</t>
    <rPh sb="0" eb="2">
      <t>ホウジン</t>
    </rPh>
    <rPh sb="6" eb="8">
      <t>マンエン</t>
    </rPh>
    <rPh sb="8" eb="9">
      <t>チョウ</t>
    </rPh>
    <phoneticPr fontId="1"/>
  </si>
  <si>
    <t>個人事業者　37万5千円以下</t>
    <rPh sb="0" eb="2">
      <t>コジン</t>
    </rPh>
    <rPh sb="2" eb="5">
      <t>ジギョウシャ</t>
    </rPh>
    <rPh sb="11" eb="12">
      <t>エン</t>
    </rPh>
    <rPh sb="12" eb="14">
      <t>イカ</t>
    </rPh>
    <phoneticPr fontId="1"/>
  </si>
  <si>
    <t>個人事業者　37万5千円超</t>
    <rPh sb="0" eb="2">
      <t>コジン</t>
    </rPh>
    <rPh sb="2" eb="5">
      <t>ジギョウシャ</t>
    </rPh>
    <rPh sb="11" eb="12">
      <t>エン</t>
    </rPh>
    <rPh sb="12" eb="13">
      <t>チョウ</t>
    </rPh>
    <phoneticPr fontId="1"/>
  </si>
  <si>
    <r>
      <t>2　給付申請額　　</t>
    </r>
    <r>
      <rPr>
        <b/>
        <sz val="14"/>
        <color theme="1"/>
        <rFont val="ＭＳ Ｐ明朝"/>
        <family val="1"/>
        <charset val="128"/>
      </rPr>
      <t>(F)</t>
    </r>
    <rPh sb="2" eb="4">
      <t>キュウフ</t>
    </rPh>
    <rPh sb="4" eb="7">
      <t>シンセイガク</t>
    </rPh>
    <phoneticPr fontId="1"/>
  </si>
  <si>
    <r>
      <rPr>
        <b/>
        <sz val="14"/>
        <color theme="1"/>
        <rFont val="ＭＳ Ｐ明朝"/>
        <family val="1"/>
        <charset val="128"/>
      </rPr>
      <t>（A）</t>
    </r>
    <r>
      <rPr>
        <sz val="11"/>
        <color theme="1"/>
        <rFont val="ＭＳ Ｐ明朝"/>
        <family val="1"/>
        <charset val="128"/>
      </rPr>
      <t>　　賃料月額合計</t>
    </r>
    <phoneticPr fontId="1"/>
  </si>
  <si>
    <t>　 Ａ  × 1/15  × 6　</t>
    <phoneticPr fontId="1"/>
  </si>
  <si>
    <t xml:space="preserve">（ 25,000 ＋ （ Ａ － 375,000 ） × 1/30 ） × 6 </t>
    <phoneticPr fontId="1"/>
  </si>
  <si>
    <t xml:space="preserve">（ 50,000 ＋ （ Ａ － 750,000 ） × 1/30 ） × 6 </t>
    <phoneticPr fontId="1"/>
  </si>
  <si>
    <t>月額支払賃料</t>
    <rPh sb="0" eb="2">
      <t>ゲツガク</t>
    </rPh>
    <rPh sb="2" eb="4">
      <t>シハライ</t>
    </rPh>
    <rPh sb="4" eb="6">
      <t>チンリョウ</t>
    </rPh>
    <phoneticPr fontId="1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</si>
</sst>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1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38" fontId="8" fillId="0" borderId="12" xfId="1" applyFont="1" applyFill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1"/>
  <sheetViews>
    <sheetView tabSelected="1" workbookViewId="0">
      <selection activeCell="B30" sqref="B30"/>
    </sheetView>
  </sheetViews>
  <sheetFormatPr defaultRowHeight="18.75" customHeight="1"/>
  <cols>
    <col min="1" max="2" width="3.75" style="1" customWidth="1"/>
    <col min="3" max="3" width="5.375" style="1" customWidth="1"/>
    <col min="4" max="9" width="9.375" style="1" customWidth="1"/>
    <col min="10" max="10" width="5" style="1" customWidth="1"/>
    <col min="11" max="11" width="14.625" style="1" customWidth="1"/>
    <col min="12" max="12" width="4.375" style="1" customWidth="1"/>
    <col min="13" max="13" width="2.625" style="1" customWidth="1"/>
    <col min="14" max="16384" width="9" style="1"/>
  </cols>
  <sheetData>
    <row r="1" spans="2:13" ht="18.75" customHeight="1">
      <c r="C1" s="4" t="s">
        <v>0</v>
      </c>
      <c r="D1" s="2"/>
      <c r="E1" s="2"/>
    </row>
    <row r="2" spans="2:13" ht="18.75" customHeight="1">
      <c r="C2" s="4"/>
      <c r="D2" s="2"/>
      <c r="E2" s="2"/>
    </row>
    <row r="3" spans="2:13" ht="18.75" customHeight="1">
      <c r="B3" s="42" t="s">
        <v>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2:13" ht="18.75" customHeight="1">
      <c r="C4" s="4"/>
      <c r="D4" s="2"/>
      <c r="E4" s="2"/>
    </row>
    <row r="5" spans="2:13" ht="18.75" customHeight="1">
      <c r="D5" s="2"/>
      <c r="E5" s="2"/>
      <c r="J5" s="4" t="s">
        <v>9</v>
      </c>
    </row>
    <row r="6" spans="2:13" ht="18.75" customHeight="1">
      <c r="C6" s="4" t="s">
        <v>2</v>
      </c>
      <c r="D6" s="2"/>
      <c r="E6" s="2"/>
    </row>
    <row r="7" spans="2:13" ht="18.75" customHeight="1">
      <c r="C7" s="4"/>
      <c r="D7" s="2"/>
      <c r="E7" s="2"/>
      <c r="H7" s="4" t="s">
        <v>3</v>
      </c>
    </row>
    <row r="8" spans="2:13" ht="18.75" customHeight="1">
      <c r="C8" s="4"/>
      <c r="D8" s="2"/>
      <c r="E8" s="2"/>
      <c r="H8" s="4" t="s">
        <v>4</v>
      </c>
    </row>
    <row r="9" spans="2:13" ht="18.75" customHeight="1">
      <c r="C9" s="4"/>
      <c r="D9" s="2"/>
      <c r="E9" s="2"/>
      <c r="H9" s="4" t="s">
        <v>35</v>
      </c>
    </row>
    <row r="10" spans="2:13" ht="18.75" customHeight="1">
      <c r="C10" s="4"/>
      <c r="D10" s="2"/>
      <c r="E10" s="2"/>
      <c r="H10" s="4" t="s">
        <v>5</v>
      </c>
    </row>
    <row r="11" spans="2:13" ht="18.75" customHeight="1">
      <c r="C11" s="4"/>
      <c r="D11" s="2"/>
      <c r="E11" s="2"/>
    </row>
    <row r="12" spans="2:13" ht="18.75" customHeight="1">
      <c r="C12" s="3" t="s">
        <v>6</v>
      </c>
      <c r="D12" s="2"/>
      <c r="E12" s="2"/>
    </row>
    <row r="13" spans="2:13" ht="18.75" customHeight="1">
      <c r="C13" s="4"/>
      <c r="D13" s="2"/>
      <c r="E13" s="2"/>
    </row>
    <row r="14" spans="2:13" ht="18.75" customHeight="1">
      <c r="C14" s="4"/>
      <c r="D14" s="2"/>
      <c r="E14" s="2"/>
    </row>
    <row r="15" spans="2:13" ht="18.75" customHeight="1">
      <c r="B15" s="4" t="s">
        <v>15</v>
      </c>
      <c r="D15" s="2"/>
      <c r="E15" s="2"/>
    </row>
    <row r="16" spans="2:13" ht="18.75" customHeight="1">
      <c r="B16" s="20" t="s">
        <v>27</v>
      </c>
      <c r="C16" s="4" t="s">
        <v>28</v>
      </c>
      <c r="D16" s="2"/>
      <c r="E16" s="2"/>
    </row>
    <row r="17" spans="2:12" ht="18.75" customHeight="1">
      <c r="C17" s="14" t="s">
        <v>10</v>
      </c>
      <c r="D17" s="43" t="s">
        <v>11</v>
      </c>
      <c r="E17" s="43"/>
      <c r="F17" s="43"/>
      <c r="G17" s="43" t="s">
        <v>7</v>
      </c>
      <c r="H17" s="43"/>
      <c r="I17" s="43"/>
      <c r="J17" s="43"/>
      <c r="K17" s="44" t="s">
        <v>8</v>
      </c>
      <c r="L17" s="44"/>
    </row>
    <row r="18" spans="2:12" ht="18.75" customHeight="1">
      <c r="C18" s="14" t="s">
        <v>12</v>
      </c>
      <c r="D18" s="43"/>
      <c r="E18" s="43"/>
      <c r="F18" s="43"/>
      <c r="G18" s="47" t="s">
        <v>19</v>
      </c>
      <c r="H18" s="47"/>
      <c r="I18" s="47"/>
      <c r="J18" s="47"/>
      <c r="K18" s="15"/>
      <c r="L18" s="16" t="s">
        <v>18</v>
      </c>
    </row>
    <row r="19" spans="2:12" ht="18.75" customHeight="1">
      <c r="C19" s="14" t="s">
        <v>13</v>
      </c>
      <c r="D19" s="43"/>
      <c r="E19" s="43"/>
      <c r="F19" s="43"/>
      <c r="G19" s="47" t="s">
        <v>19</v>
      </c>
      <c r="H19" s="47"/>
      <c r="I19" s="47"/>
      <c r="J19" s="47"/>
      <c r="K19" s="15"/>
      <c r="L19" s="16" t="s">
        <v>18</v>
      </c>
    </row>
    <row r="20" spans="2:12" ht="18.75" customHeight="1">
      <c r="C20" s="14" t="s">
        <v>14</v>
      </c>
      <c r="D20" s="43"/>
      <c r="E20" s="43"/>
      <c r="F20" s="43"/>
      <c r="G20" s="47" t="s">
        <v>19</v>
      </c>
      <c r="H20" s="47"/>
      <c r="I20" s="47"/>
      <c r="J20" s="47"/>
      <c r="K20" s="15"/>
      <c r="L20" s="16" t="s">
        <v>18</v>
      </c>
    </row>
    <row r="21" spans="2:12" ht="18.75" customHeight="1">
      <c r="C21" s="38" t="s">
        <v>55</v>
      </c>
      <c r="D21" s="39"/>
      <c r="E21" s="39"/>
      <c r="F21" s="39"/>
      <c r="G21" s="39"/>
      <c r="H21" s="39"/>
      <c r="I21" s="39"/>
      <c r="J21" s="40"/>
      <c r="K21" s="15"/>
      <c r="L21" s="16" t="s">
        <v>18</v>
      </c>
    </row>
    <row r="22" spans="2:12" ht="18.75" customHeight="1">
      <c r="C22" s="4"/>
      <c r="D22" s="2"/>
      <c r="E22" s="2"/>
    </row>
    <row r="23" spans="2:12" ht="18.75" customHeight="1">
      <c r="B23" s="20" t="s">
        <v>27</v>
      </c>
      <c r="C23" s="4" t="s">
        <v>26</v>
      </c>
      <c r="D23" s="2"/>
      <c r="E23" s="2"/>
    </row>
    <row r="24" spans="2:12" ht="18.75" customHeight="1">
      <c r="C24" s="14" t="s">
        <v>10</v>
      </c>
      <c r="D24" s="38" t="s">
        <v>11</v>
      </c>
      <c r="E24" s="39"/>
      <c r="F24" s="40"/>
      <c r="G24" s="38" t="s">
        <v>7</v>
      </c>
      <c r="H24" s="39"/>
      <c r="I24" s="39"/>
      <c r="J24" s="40"/>
      <c r="K24" s="45" t="s">
        <v>8</v>
      </c>
      <c r="L24" s="46"/>
    </row>
    <row r="25" spans="2:12" ht="18.75" customHeight="1">
      <c r="C25" s="14" t="s">
        <v>12</v>
      </c>
      <c r="D25" s="38" t="s">
        <v>16</v>
      </c>
      <c r="E25" s="39"/>
      <c r="F25" s="40"/>
      <c r="G25" s="38" t="s">
        <v>25</v>
      </c>
      <c r="H25" s="39"/>
      <c r="I25" s="39"/>
      <c r="J25" s="40"/>
      <c r="K25" s="15"/>
      <c r="L25" s="16" t="s">
        <v>18</v>
      </c>
    </row>
    <row r="26" spans="2:12" ht="18.75" customHeight="1">
      <c r="C26" s="14" t="s">
        <v>13</v>
      </c>
      <c r="D26" s="38" t="s">
        <v>17</v>
      </c>
      <c r="E26" s="39"/>
      <c r="F26" s="40"/>
      <c r="G26" s="38" t="s">
        <v>25</v>
      </c>
      <c r="H26" s="39"/>
      <c r="I26" s="39"/>
      <c r="J26" s="40"/>
      <c r="K26" s="15"/>
      <c r="L26" s="16" t="s">
        <v>18</v>
      </c>
    </row>
    <row r="27" spans="2:12" ht="18.75" customHeight="1">
      <c r="C27" s="38" t="s">
        <v>29</v>
      </c>
      <c r="D27" s="39"/>
      <c r="E27" s="39"/>
      <c r="F27" s="39"/>
      <c r="G27" s="39"/>
      <c r="H27" s="39"/>
      <c r="I27" s="39"/>
      <c r="J27" s="40"/>
      <c r="K27" s="15"/>
      <c r="L27" s="16" t="s">
        <v>18</v>
      </c>
    </row>
    <row r="28" spans="2:12" ht="18.75" customHeight="1">
      <c r="C28" s="4"/>
      <c r="D28" s="2"/>
      <c r="E28" s="2"/>
    </row>
    <row r="29" spans="2:12" ht="18.75" customHeight="1">
      <c r="C29" s="4"/>
      <c r="D29" s="2"/>
      <c r="E29" s="2"/>
    </row>
    <row r="30" spans="2:12" ht="18.75" customHeight="1">
      <c r="B30" s="1" t="s">
        <v>54</v>
      </c>
      <c r="C30" s="4"/>
      <c r="D30" s="2"/>
      <c r="E30" s="2"/>
    </row>
    <row r="31" spans="2:12" ht="18.75" customHeight="1">
      <c r="C31" s="4"/>
      <c r="D31" s="2"/>
      <c r="E31" s="2"/>
    </row>
    <row r="32" spans="2:12" ht="18.75" customHeight="1">
      <c r="C32" s="4"/>
      <c r="D32" s="11"/>
      <c r="E32" s="11"/>
      <c r="F32" s="12"/>
      <c r="G32" s="41" t="s">
        <v>36</v>
      </c>
      <c r="H32" s="41"/>
      <c r="I32" s="41"/>
    </row>
    <row r="33" spans="3:12" ht="18.75" customHeight="1">
      <c r="C33" s="4"/>
      <c r="D33" s="2"/>
      <c r="E33" s="2"/>
    </row>
    <row r="34" spans="3:12" ht="18.75" customHeight="1">
      <c r="C34" s="4"/>
      <c r="D34" s="2"/>
      <c r="E34" s="2"/>
    </row>
    <row r="36" spans="3:12" ht="18.75" customHeight="1">
      <c r="C36" s="17" t="s">
        <v>37</v>
      </c>
      <c r="D36" s="5"/>
      <c r="E36" s="5"/>
      <c r="F36" s="6"/>
      <c r="G36" s="6"/>
      <c r="H36" s="6"/>
      <c r="I36" s="6"/>
      <c r="J36" s="6"/>
      <c r="K36" s="6"/>
      <c r="L36" s="7"/>
    </row>
    <row r="37" spans="3:12" ht="18.75" customHeight="1">
      <c r="C37" s="18" t="s">
        <v>20</v>
      </c>
      <c r="D37" s="8"/>
      <c r="E37" s="8"/>
      <c r="F37" s="9"/>
      <c r="G37" s="9"/>
      <c r="H37" s="9"/>
      <c r="I37" s="9"/>
      <c r="J37" s="9"/>
      <c r="K37" s="9"/>
      <c r="L37" s="10"/>
    </row>
    <row r="38" spans="3:12" ht="18.75" customHeight="1">
      <c r="C38" s="18" t="s">
        <v>21</v>
      </c>
      <c r="D38" s="8"/>
      <c r="E38" s="8"/>
      <c r="F38" s="9"/>
      <c r="G38" s="9"/>
      <c r="H38" s="9"/>
      <c r="I38" s="9"/>
      <c r="J38" s="9"/>
      <c r="K38" s="9"/>
      <c r="L38" s="10"/>
    </row>
    <row r="39" spans="3:12" ht="18.75" customHeight="1">
      <c r="C39" s="18" t="s">
        <v>22</v>
      </c>
      <c r="D39" s="8"/>
      <c r="E39" s="8"/>
      <c r="F39" s="9"/>
      <c r="G39" s="9"/>
      <c r="H39" s="9"/>
      <c r="I39" s="9"/>
      <c r="J39" s="9"/>
      <c r="K39" s="9"/>
      <c r="L39" s="10"/>
    </row>
    <row r="40" spans="3:12" ht="18.75" customHeight="1">
      <c r="C40" s="18" t="s">
        <v>23</v>
      </c>
      <c r="D40" s="8"/>
      <c r="E40" s="8"/>
      <c r="F40" s="9"/>
      <c r="G40" s="9"/>
      <c r="H40" s="9"/>
      <c r="I40" s="9"/>
      <c r="J40" s="9"/>
      <c r="K40" s="9"/>
      <c r="L40" s="10"/>
    </row>
    <row r="41" spans="3:12" ht="18.75" customHeight="1">
      <c r="C41" s="19" t="s">
        <v>24</v>
      </c>
      <c r="D41" s="11"/>
      <c r="E41" s="11"/>
      <c r="F41" s="12"/>
      <c r="G41" s="12"/>
      <c r="H41" s="12"/>
      <c r="I41" s="12"/>
      <c r="J41" s="12"/>
      <c r="K41" s="12"/>
      <c r="L41" s="13"/>
    </row>
  </sheetData>
  <mergeCells count="20">
    <mergeCell ref="K24:L24"/>
    <mergeCell ref="D25:F25"/>
    <mergeCell ref="G25:J25"/>
    <mergeCell ref="G18:J18"/>
    <mergeCell ref="G19:J19"/>
    <mergeCell ref="G20:J20"/>
    <mergeCell ref="D19:F19"/>
    <mergeCell ref="D20:F20"/>
    <mergeCell ref="C21:J21"/>
    <mergeCell ref="B3:M3"/>
    <mergeCell ref="D17:F17"/>
    <mergeCell ref="G17:J17"/>
    <mergeCell ref="K17:L17"/>
    <mergeCell ref="D18:F18"/>
    <mergeCell ref="D26:F26"/>
    <mergeCell ref="G26:J26"/>
    <mergeCell ref="D24:F24"/>
    <mergeCell ref="G24:J24"/>
    <mergeCell ref="G32:I32"/>
    <mergeCell ref="C27:J27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topLeftCell="A22" workbookViewId="0">
      <selection activeCell="T45" sqref="T44:T45"/>
    </sheetView>
  </sheetViews>
  <sheetFormatPr defaultColWidth="6.625" defaultRowHeight="19.5" customHeight="1"/>
  <cols>
    <col min="1" max="1" width="6.625" style="1"/>
    <col min="2" max="2" width="6.625" style="23"/>
    <col min="3" max="16384" width="6.625" style="1"/>
  </cols>
  <sheetData>
    <row r="1" spans="1:15" ht="19.5" customHeight="1">
      <c r="H1" s="77" t="s">
        <v>33</v>
      </c>
      <c r="I1" s="77"/>
      <c r="J1" s="77"/>
      <c r="K1" s="77"/>
      <c r="L1" s="77"/>
      <c r="M1" s="77"/>
      <c r="N1" s="77"/>
    </row>
    <row r="3" spans="1:15" ht="19.5" customHeight="1">
      <c r="A3" s="78" t="s">
        <v>34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5" spans="1:15" ht="19.5" customHeight="1">
      <c r="A5" s="34" t="s">
        <v>30</v>
      </c>
      <c r="B5" s="24" t="s">
        <v>31</v>
      </c>
    </row>
    <row r="6" spans="1:15" ht="19.5" customHeight="1">
      <c r="B6" s="71" t="s">
        <v>50</v>
      </c>
      <c r="C6" s="72"/>
      <c r="D6" s="72"/>
      <c r="E6" s="72"/>
      <c r="F6" s="72"/>
      <c r="G6" s="72"/>
      <c r="H6" s="73"/>
      <c r="I6" s="74" t="s">
        <v>47</v>
      </c>
      <c r="J6" s="75"/>
      <c r="K6" s="75"/>
      <c r="L6" s="75"/>
      <c r="M6" s="75"/>
      <c r="N6" s="76"/>
    </row>
    <row r="7" spans="1:15" ht="19.5" customHeight="1">
      <c r="B7" s="37" t="s">
        <v>46</v>
      </c>
      <c r="C7" s="31" t="s">
        <v>59</v>
      </c>
      <c r="D7" s="25"/>
      <c r="E7" s="26"/>
      <c r="F7" s="26"/>
      <c r="G7" s="26"/>
      <c r="H7" s="27"/>
      <c r="I7" s="29"/>
      <c r="J7" s="30"/>
      <c r="K7" s="66"/>
      <c r="L7" s="66"/>
      <c r="M7" s="66"/>
      <c r="N7" s="28" t="s">
        <v>18</v>
      </c>
    </row>
    <row r="8" spans="1:15" ht="12.75" customHeight="1">
      <c r="B8" s="48" t="s">
        <v>38</v>
      </c>
      <c r="C8" s="50" t="s">
        <v>42</v>
      </c>
      <c r="D8" s="51"/>
      <c r="E8" s="51"/>
      <c r="F8" s="51"/>
      <c r="G8" s="51"/>
      <c r="H8" s="52"/>
      <c r="I8" s="56" t="s">
        <v>56</v>
      </c>
      <c r="J8" s="57"/>
      <c r="K8" s="57"/>
      <c r="L8" s="57"/>
      <c r="M8" s="57"/>
      <c r="N8" s="58"/>
    </row>
    <row r="9" spans="1:15" ht="19.5" customHeight="1">
      <c r="B9" s="49"/>
      <c r="C9" s="53"/>
      <c r="D9" s="54"/>
      <c r="E9" s="54"/>
      <c r="F9" s="54"/>
      <c r="G9" s="54"/>
      <c r="H9" s="55"/>
      <c r="I9" s="35"/>
      <c r="J9" s="11"/>
      <c r="K9" s="67" t="str">
        <f>IF(K7="","",IF(K7&gt;750000,0,ROUNDDOWN(K7*6/15,0)))</f>
        <v/>
      </c>
      <c r="L9" s="67"/>
      <c r="M9" s="67"/>
      <c r="N9" s="36" t="s">
        <v>18</v>
      </c>
    </row>
    <row r="10" spans="1:15" ht="19.5" customHeight="1">
      <c r="B10" s="37" t="s">
        <v>45</v>
      </c>
      <c r="C10" s="50" t="s">
        <v>43</v>
      </c>
      <c r="D10" s="51"/>
      <c r="E10" s="51"/>
      <c r="F10" s="51"/>
      <c r="G10" s="51"/>
      <c r="H10" s="52"/>
      <c r="I10" s="21"/>
      <c r="J10" s="22"/>
      <c r="K10" s="62">
        <v>600000</v>
      </c>
      <c r="L10" s="62"/>
      <c r="M10" s="62"/>
      <c r="N10" s="32" t="s">
        <v>18</v>
      </c>
    </row>
    <row r="11" spans="1:15" ht="19.5" customHeight="1">
      <c r="B11" s="37" t="s">
        <v>39</v>
      </c>
      <c r="C11" s="50" t="s">
        <v>49</v>
      </c>
      <c r="D11" s="51"/>
      <c r="E11" s="51"/>
      <c r="F11" s="51"/>
      <c r="G11" s="51"/>
      <c r="H11" s="52"/>
      <c r="I11" s="21"/>
      <c r="J11" s="22"/>
      <c r="K11" s="62" t="str">
        <f>IF(K7="","",IF(K9&gt;=K10,K10,K9))</f>
        <v/>
      </c>
      <c r="L11" s="62"/>
      <c r="M11" s="62"/>
      <c r="N11" s="32" t="s">
        <v>18</v>
      </c>
    </row>
    <row r="12" spans="1:15" ht="19.5" customHeight="1">
      <c r="B12" s="37" t="s">
        <v>40</v>
      </c>
      <c r="C12" s="50" t="s">
        <v>44</v>
      </c>
      <c r="D12" s="51"/>
      <c r="E12" s="51"/>
      <c r="F12" s="51"/>
      <c r="G12" s="51"/>
      <c r="H12" s="52"/>
      <c r="I12" s="21"/>
      <c r="J12" s="22"/>
      <c r="K12" s="62" t="str">
        <f>IF(K7="","",ROUNDDOWN(K11,-3))</f>
        <v/>
      </c>
      <c r="L12" s="62"/>
      <c r="M12" s="62"/>
      <c r="N12" s="32" t="s">
        <v>18</v>
      </c>
    </row>
    <row r="13" spans="1:15" ht="19.5" customHeight="1">
      <c r="B13" s="37" t="s">
        <v>41</v>
      </c>
      <c r="C13" s="63" t="s">
        <v>48</v>
      </c>
      <c r="D13" s="64"/>
      <c r="E13" s="64"/>
      <c r="F13" s="64"/>
      <c r="G13" s="64"/>
      <c r="H13" s="65"/>
      <c r="I13" s="21"/>
      <c r="J13" s="22"/>
      <c r="K13" s="62" t="str">
        <f>K12</f>
        <v/>
      </c>
      <c r="L13" s="62"/>
      <c r="M13" s="62"/>
      <c r="N13" s="32" t="s">
        <v>18</v>
      </c>
    </row>
    <row r="14" spans="1:15" ht="19.5" customHeight="1">
      <c r="B14" s="33"/>
    </row>
    <row r="15" spans="1:15" ht="19.5" customHeight="1">
      <c r="B15" s="71" t="s">
        <v>51</v>
      </c>
      <c r="C15" s="72"/>
      <c r="D15" s="72"/>
      <c r="E15" s="72"/>
      <c r="F15" s="72"/>
      <c r="G15" s="72"/>
      <c r="H15" s="73"/>
      <c r="I15" s="74" t="s">
        <v>47</v>
      </c>
      <c r="J15" s="75"/>
      <c r="K15" s="75"/>
      <c r="L15" s="75"/>
      <c r="M15" s="75"/>
      <c r="N15" s="76"/>
    </row>
    <row r="16" spans="1:15" ht="19.5" customHeight="1">
      <c r="B16" s="37" t="s">
        <v>46</v>
      </c>
      <c r="C16" s="31" t="s">
        <v>59</v>
      </c>
      <c r="D16" s="25"/>
      <c r="E16" s="26"/>
      <c r="F16" s="26"/>
      <c r="G16" s="26"/>
      <c r="H16" s="27"/>
      <c r="I16" s="29"/>
      <c r="J16" s="30"/>
      <c r="K16" s="66"/>
      <c r="L16" s="66"/>
      <c r="M16" s="66"/>
      <c r="N16" s="28" t="s">
        <v>18</v>
      </c>
    </row>
    <row r="17" spans="1:14" ht="12.75" customHeight="1">
      <c r="B17" s="48" t="s">
        <v>38</v>
      </c>
      <c r="C17" s="50" t="s">
        <v>42</v>
      </c>
      <c r="D17" s="51"/>
      <c r="E17" s="51"/>
      <c r="F17" s="51"/>
      <c r="G17" s="51"/>
      <c r="H17" s="52"/>
      <c r="I17" s="56" t="s">
        <v>58</v>
      </c>
      <c r="J17" s="57"/>
      <c r="K17" s="57"/>
      <c r="L17" s="57"/>
      <c r="M17" s="57"/>
      <c r="N17" s="58"/>
    </row>
    <row r="18" spans="1:14" ht="19.5" customHeight="1">
      <c r="B18" s="49"/>
      <c r="C18" s="53"/>
      <c r="D18" s="54"/>
      <c r="E18" s="54"/>
      <c r="F18" s="54"/>
      <c r="G18" s="54"/>
      <c r="H18" s="55"/>
      <c r="I18" s="35"/>
      <c r="J18" s="11"/>
      <c r="K18" s="67" t="str">
        <f>IF(K16="","",IF(K16&lt;=750000,0,ROUNDDOWN((K16-750000)*6/30,0)+300000))</f>
        <v/>
      </c>
      <c r="L18" s="67"/>
      <c r="M18" s="67"/>
      <c r="N18" s="36" t="s">
        <v>18</v>
      </c>
    </row>
    <row r="19" spans="1:14" ht="19.5" customHeight="1">
      <c r="B19" s="37" t="s">
        <v>45</v>
      </c>
      <c r="C19" s="50" t="s">
        <v>43</v>
      </c>
      <c r="D19" s="51"/>
      <c r="E19" s="51"/>
      <c r="F19" s="51"/>
      <c r="G19" s="51"/>
      <c r="H19" s="52"/>
      <c r="I19" s="21"/>
      <c r="J19" s="22"/>
      <c r="K19" s="62">
        <v>600000</v>
      </c>
      <c r="L19" s="62"/>
      <c r="M19" s="62"/>
      <c r="N19" s="32" t="s">
        <v>18</v>
      </c>
    </row>
    <row r="20" spans="1:14" ht="19.5" customHeight="1">
      <c r="B20" s="37" t="s">
        <v>39</v>
      </c>
      <c r="C20" s="50" t="s">
        <v>49</v>
      </c>
      <c r="D20" s="51"/>
      <c r="E20" s="51"/>
      <c r="F20" s="51"/>
      <c r="G20" s="51"/>
      <c r="H20" s="52"/>
      <c r="I20" s="21"/>
      <c r="J20" s="22"/>
      <c r="K20" s="62" t="str">
        <f>IF(K16="","",IF(K18&gt;=K19,K19,K18))</f>
        <v/>
      </c>
      <c r="L20" s="62"/>
      <c r="M20" s="62"/>
      <c r="N20" s="32" t="s">
        <v>18</v>
      </c>
    </row>
    <row r="21" spans="1:14" ht="19.5" customHeight="1">
      <c r="B21" s="37" t="s">
        <v>40</v>
      </c>
      <c r="C21" s="50" t="s">
        <v>44</v>
      </c>
      <c r="D21" s="51"/>
      <c r="E21" s="51"/>
      <c r="F21" s="51"/>
      <c r="G21" s="51"/>
      <c r="H21" s="52"/>
      <c r="I21" s="21"/>
      <c r="J21" s="22"/>
      <c r="K21" s="62" t="str">
        <f>IF(K16="","",ROUNDDOWN(K20,-3))</f>
        <v/>
      </c>
      <c r="L21" s="62"/>
      <c r="M21" s="62"/>
      <c r="N21" s="32" t="s">
        <v>18</v>
      </c>
    </row>
    <row r="22" spans="1:14" ht="19.5" customHeight="1">
      <c r="B22" s="37" t="s">
        <v>41</v>
      </c>
      <c r="C22" s="63" t="s">
        <v>48</v>
      </c>
      <c r="D22" s="64"/>
      <c r="E22" s="64"/>
      <c r="F22" s="64"/>
      <c r="G22" s="64"/>
      <c r="H22" s="65"/>
      <c r="I22" s="21"/>
      <c r="J22" s="22"/>
      <c r="K22" s="62" t="str">
        <f>K21</f>
        <v/>
      </c>
      <c r="L22" s="62"/>
      <c r="M22" s="62"/>
      <c r="N22" s="32" t="s">
        <v>18</v>
      </c>
    </row>
    <row r="23" spans="1:14" ht="19.5" customHeight="1">
      <c r="B23" s="33"/>
    </row>
    <row r="24" spans="1:14" ht="19.5" customHeight="1">
      <c r="B24" s="33"/>
    </row>
    <row r="25" spans="1:14" ht="19.5" customHeight="1">
      <c r="A25" s="34" t="s">
        <v>30</v>
      </c>
      <c r="B25" s="24" t="s">
        <v>32</v>
      </c>
    </row>
    <row r="26" spans="1:14" ht="19.5" customHeight="1">
      <c r="B26" s="68" t="s">
        <v>52</v>
      </c>
      <c r="C26" s="69"/>
      <c r="D26" s="69"/>
      <c r="E26" s="69"/>
      <c r="F26" s="69"/>
      <c r="G26" s="69"/>
      <c r="H26" s="70"/>
      <c r="I26" s="59" t="s">
        <v>47</v>
      </c>
      <c r="J26" s="60"/>
      <c r="K26" s="60"/>
      <c r="L26" s="60"/>
      <c r="M26" s="60"/>
      <c r="N26" s="61"/>
    </row>
    <row r="27" spans="1:14" ht="19.5" customHeight="1">
      <c r="B27" s="37" t="s">
        <v>46</v>
      </c>
      <c r="C27" s="31" t="s">
        <v>59</v>
      </c>
      <c r="D27" s="25"/>
      <c r="E27" s="26"/>
      <c r="F27" s="26"/>
      <c r="G27" s="26"/>
      <c r="H27" s="27"/>
      <c r="I27" s="29"/>
      <c r="J27" s="30"/>
      <c r="K27" s="66"/>
      <c r="L27" s="66"/>
      <c r="M27" s="66"/>
      <c r="N27" s="28" t="s">
        <v>18</v>
      </c>
    </row>
    <row r="28" spans="1:14" ht="13.5" customHeight="1">
      <c r="B28" s="48" t="s">
        <v>38</v>
      </c>
      <c r="C28" s="50" t="s">
        <v>42</v>
      </c>
      <c r="D28" s="51"/>
      <c r="E28" s="51"/>
      <c r="F28" s="51"/>
      <c r="G28" s="51"/>
      <c r="H28" s="52"/>
      <c r="I28" s="56" t="s">
        <v>56</v>
      </c>
      <c r="J28" s="57"/>
      <c r="K28" s="57"/>
      <c r="L28" s="57"/>
      <c r="M28" s="57"/>
      <c r="N28" s="58"/>
    </row>
    <row r="29" spans="1:14" ht="19.5" customHeight="1">
      <c r="B29" s="49"/>
      <c r="C29" s="53"/>
      <c r="D29" s="54"/>
      <c r="E29" s="54"/>
      <c r="F29" s="54"/>
      <c r="G29" s="54"/>
      <c r="H29" s="55"/>
      <c r="I29" s="35"/>
      <c r="J29" s="11"/>
      <c r="K29" s="67" t="str">
        <f>IF(K27="","",IF(K27&gt;375000,0,ROUNDDOWN(K27*6/15,0)))</f>
        <v/>
      </c>
      <c r="L29" s="67"/>
      <c r="M29" s="67"/>
      <c r="N29" s="36" t="s">
        <v>18</v>
      </c>
    </row>
    <row r="30" spans="1:14" ht="19.5" customHeight="1">
      <c r="B30" s="37" t="s">
        <v>45</v>
      </c>
      <c r="C30" s="50" t="s">
        <v>43</v>
      </c>
      <c r="D30" s="51"/>
      <c r="E30" s="51"/>
      <c r="F30" s="51"/>
      <c r="G30" s="51"/>
      <c r="H30" s="52"/>
      <c r="I30" s="21"/>
      <c r="J30" s="22"/>
      <c r="K30" s="62">
        <v>300000</v>
      </c>
      <c r="L30" s="62"/>
      <c r="M30" s="62"/>
      <c r="N30" s="32" t="s">
        <v>18</v>
      </c>
    </row>
    <row r="31" spans="1:14" ht="19.5" customHeight="1">
      <c r="B31" s="37" t="s">
        <v>39</v>
      </c>
      <c r="C31" s="50" t="s">
        <v>49</v>
      </c>
      <c r="D31" s="51"/>
      <c r="E31" s="51"/>
      <c r="F31" s="51"/>
      <c r="G31" s="51"/>
      <c r="H31" s="52"/>
      <c r="I31" s="21"/>
      <c r="J31" s="22"/>
      <c r="K31" s="62" t="str">
        <f>IF(K27="","",IF(K29&gt;=K30,K30,K29))</f>
        <v/>
      </c>
      <c r="L31" s="62"/>
      <c r="M31" s="62"/>
      <c r="N31" s="32" t="s">
        <v>18</v>
      </c>
    </row>
    <row r="32" spans="1:14" ht="19.5" customHeight="1">
      <c r="B32" s="37" t="s">
        <v>40</v>
      </c>
      <c r="C32" s="50" t="s">
        <v>44</v>
      </c>
      <c r="D32" s="51"/>
      <c r="E32" s="51"/>
      <c r="F32" s="51"/>
      <c r="G32" s="51"/>
      <c r="H32" s="52"/>
      <c r="I32" s="21"/>
      <c r="J32" s="22"/>
      <c r="K32" s="62" t="str">
        <f>IF(K27="","",ROUNDDOWN(K31,-3))</f>
        <v/>
      </c>
      <c r="L32" s="62"/>
      <c r="M32" s="62"/>
      <c r="N32" s="32" t="s">
        <v>18</v>
      </c>
    </row>
    <row r="33" spans="2:14" ht="19.5" customHeight="1">
      <c r="B33" s="37" t="s">
        <v>41</v>
      </c>
      <c r="C33" s="63" t="s">
        <v>48</v>
      </c>
      <c r="D33" s="64"/>
      <c r="E33" s="64"/>
      <c r="F33" s="64"/>
      <c r="G33" s="64"/>
      <c r="H33" s="65"/>
      <c r="I33" s="21"/>
      <c r="J33" s="22"/>
      <c r="K33" s="62" t="str">
        <f>K32</f>
        <v/>
      </c>
      <c r="L33" s="62"/>
      <c r="M33" s="62"/>
      <c r="N33" s="32" t="s">
        <v>18</v>
      </c>
    </row>
    <row r="34" spans="2:14" ht="19.5" customHeight="1">
      <c r="B34" s="33"/>
    </row>
    <row r="35" spans="2:14" ht="19.5" customHeight="1">
      <c r="B35" s="68" t="s">
        <v>53</v>
      </c>
      <c r="C35" s="69"/>
      <c r="D35" s="69"/>
      <c r="E35" s="69"/>
      <c r="F35" s="69"/>
      <c r="G35" s="69"/>
      <c r="H35" s="70"/>
      <c r="I35" s="59" t="s">
        <v>47</v>
      </c>
      <c r="J35" s="60"/>
      <c r="K35" s="60"/>
      <c r="L35" s="60"/>
      <c r="M35" s="60"/>
      <c r="N35" s="61"/>
    </row>
    <row r="36" spans="2:14" ht="19.5" customHeight="1">
      <c r="B36" s="37" t="s">
        <v>46</v>
      </c>
      <c r="C36" s="31" t="s">
        <v>59</v>
      </c>
      <c r="D36" s="25"/>
      <c r="E36" s="26"/>
      <c r="F36" s="26"/>
      <c r="G36" s="26"/>
      <c r="H36" s="27"/>
      <c r="I36" s="29"/>
      <c r="J36" s="30"/>
      <c r="K36" s="66"/>
      <c r="L36" s="66"/>
      <c r="M36" s="66"/>
      <c r="N36" s="28" t="s">
        <v>18</v>
      </c>
    </row>
    <row r="37" spans="2:14" ht="13.5" customHeight="1">
      <c r="B37" s="48" t="s">
        <v>38</v>
      </c>
      <c r="C37" s="50" t="s">
        <v>42</v>
      </c>
      <c r="D37" s="51"/>
      <c r="E37" s="51"/>
      <c r="F37" s="51"/>
      <c r="G37" s="51"/>
      <c r="H37" s="52"/>
      <c r="I37" s="56" t="s">
        <v>57</v>
      </c>
      <c r="J37" s="57"/>
      <c r="K37" s="57"/>
      <c r="L37" s="57"/>
      <c r="M37" s="57"/>
      <c r="N37" s="58"/>
    </row>
    <row r="38" spans="2:14" ht="19.5" customHeight="1">
      <c r="B38" s="49"/>
      <c r="C38" s="53"/>
      <c r="D38" s="54"/>
      <c r="E38" s="54"/>
      <c r="F38" s="54"/>
      <c r="G38" s="54"/>
      <c r="H38" s="55"/>
      <c r="I38" s="35"/>
      <c r="J38" s="11"/>
      <c r="K38" s="67" t="str">
        <f>IF(K36="","",IF(K36&lt;=375000,0,ROUNDDOWN((K36-375000)*6/30,0)+150000))</f>
        <v/>
      </c>
      <c r="L38" s="67"/>
      <c r="M38" s="67"/>
      <c r="N38" s="36" t="s">
        <v>18</v>
      </c>
    </row>
    <row r="39" spans="2:14" ht="19.5" customHeight="1">
      <c r="B39" s="37" t="s">
        <v>45</v>
      </c>
      <c r="C39" s="50" t="s">
        <v>43</v>
      </c>
      <c r="D39" s="51"/>
      <c r="E39" s="51"/>
      <c r="F39" s="51"/>
      <c r="G39" s="51"/>
      <c r="H39" s="52"/>
      <c r="I39" s="21"/>
      <c r="J39" s="22"/>
      <c r="K39" s="62">
        <v>300000</v>
      </c>
      <c r="L39" s="62"/>
      <c r="M39" s="62"/>
      <c r="N39" s="32" t="s">
        <v>18</v>
      </c>
    </row>
    <row r="40" spans="2:14" ht="19.5" customHeight="1">
      <c r="B40" s="37" t="s">
        <v>39</v>
      </c>
      <c r="C40" s="50" t="s">
        <v>49</v>
      </c>
      <c r="D40" s="51"/>
      <c r="E40" s="51"/>
      <c r="F40" s="51"/>
      <c r="G40" s="51"/>
      <c r="H40" s="52"/>
      <c r="I40" s="21"/>
      <c r="J40" s="22"/>
      <c r="K40" s="62" t="str">
        <f>IF(K36="","",IF(K38&gt;=K39,K39,K38))</f>
        <v/>
      </c>
      <c r="L40" s="62"/>
      <c r="M40" s="62"/>
      <c r="N40" s="32" t="s">
        <v>18</v>
      </c>
    </row>
    <row r="41" spans="2:14" ht="19.5" customHeight="1">
      <c r="B41" s="37" t="s">
        <v>40</v>
      </c>
      <c r="C41" s="50" t="s">
        <v>44</v>
      </c>
      <c r="D41" s="51"/>
      <c r="E41" s="51"/>
      <c r="F41" s="51"/>
      <c r="G41" s="51"/>
      <c r="H41" s="52"/>
      <c r="I41" s="21"/>
      <c r="J41" s="22"/>
      <c r="K41" s="62" t="str">
        <f>IF(K36="","",ROUNDDOWN(K40,-3))</f>
        <v/>
      </c>
      <c r="L41" s="62"/>
      <c r="M41" s="62"/>
      <c r="N41" s="32" t="s">
        <v>18</v>
      </c>
    </row>
    <row r="42" spans="2:14" ht="19.5" customHeight="1">
      <c r="B42" s="37" t="s">
        <v>41</v>
      </c>
      <c r="C42" s="63" t="s">
        <v>48</v>
      </c>
      <c r="D42" s="64"/>
      <c r="E42" s="64"/>
      <c r="F42" s="64"/>
      <c r="G42" s="64"/>
      <c r="H42" s="65"/>
      <c r="I42" s="21"/>
      <c r="J42" s="22"/>
      <c r="K42" s="62" t="str">
        <f>K41</f>
        <v/>
      </c>
      <c r="L42" s="62"/>
      <c r="M42" s="62"/>
      <c r="N42" s="32" t="s">
        <v>18</v>
      </c>
    </row>
  </sheetData>
  <mergeCells count="62">
    <mergeCell ref="H1:N1"/>
    <mergeCell ref="A3:O3"/>
    <mergeCell ref="B6:H6"/>
    <mergeCell ref="I6:N6"/>
    <mergeCell ref="K7:M7"/>
    <mergeCell ref="C19:H19"/>
    <mergeCell ref="K19:M19"/>
    <mergeCell ref="C20:H20"/>
    <mergeCell ref="K20:M20"/>
    <mergeCell ref="C12:H12"/>
    <mergeCell ref="K12:M12"/>
    <mergeCell ref="C13:H13"/>
    <mergeCell ref="K13:M13"/>
    <mergeCell ref="B15:H15"/>
    <mergeCell ref="I15:N15"/>
    <mergeCell ref="C21:H21"/>
    <mergeCell ref="K21:M21"/>
    <mergeCell ref="C22:H22"/>
    <mergeCell ref="K22:M22"/>
    <mergeCell ref="B26:H26"/>
    <mergeCell ref="I26:N26"/>
    <mergeCell ref="K27:M27"/>
    <mergeCell ref="K29:M29"/>
    <mergeCell ref="C30:H30"/>
    <mergeCell ref="K30:M30"/>
    <mergeCell ref="C31:H31"/>
    <mergeCell ref="K31:M31"/>
    <mergeCell ref="I28:N28"/>
    <mergeCell ref="B8:B9"/>
    <mergeCell ref="C8:H9"/>
    <mergeCell ref="I17:N17"/>
    <mergeCell ref="B17:B18"/>
    <mergeCell ref="C17:H18"/>
    <mergeCell ref="K16:M16"/>
    <mergeCell ref="K18:M18"/>
    <mergeCell ref="K9:M9"/>
    <mergeCell ref="C10:H10"/>
    <mergeCell ref="K10:M10"/>
    <mergeCell ref="C11:H11"/>
    <mergeCell ref="K11:M11"/>
    <mergeCell ref="C41:H41"/>
    <mergeCell ref="K41:M41"/>
    <mergeCell ref="C42:H42"/>
    <mergeCell ref="K42:M42"/>
    <mergeCell ref="I8:N8"/>
    <mergeCell ref="K36:M36"/>
    <mergeCell ref="K38:M38"/>
    <mergeCell ref="C39:H39"/>
    <mergeCell ref="K39:M39"/>
    <mergeCell ref="C40:H40"/>
    <mergeCell ref="K40:M40"/>
    <mergeCell ref="C32:H32"/>
    <mergeCell ref="K32:M32"/>
    <mergeCell ref="C33:H33"/>
    <mergeCell ref="K33:M33"/>
    <mergeCell ref="B35:H35"/>
    <mergeCell ref="B28:B29"/>
    <mergeCell ref="C28:H29"/>
    <mergeCell ref="B37:B38"/>
    <mergeCell ref="I37:N37"/>
    <mergeCell ref="C37:H38"/>
    <mergeCell ref="I35:N35"/>
  </mergeCells>
  <phoneticPr fontI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様式第1号</vt:lpstr>
      <vt:lpstr>支援金内訳書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kawasaki-792</dc:creator>
  <cp:lastModifiedBy>kawasaki-985</cp:lastModifiedBy>
  <cp:lastPrinted>2020-08-19T07:37:37Z</cp:lastPrinted>
  <dcterms:created xsi:type="dcterms:W3CDTF">2020-08-17T07:50:34Z</dcterms:created>
  <dcterms:modified xsi:type="dcterms:W3CDTF">2020-08-20T08:01:09Z</dcterms:modified>
</cp:coreProperties>
</file>