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02年度\M4 財政診断\M409財政状況資料集\03　令和元年度決算分\05　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BE35" i="10"/>
  <c r="AM35" i="10"/>
  <c r="BE34" i="10"/>
  <c r="AM34" i="10"/>
  <c r="C34" i="10"/>
  <c r="C35" i="10" l="1"/>
  <c r="C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<sst xmlns="http://schemas.openxmlformats.org/spreadsheetml/2006/main" count="1128" uniqueCount="600">
  <si>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</si>
  <si>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</si>
  <si>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</si>
  <si>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</si>
  <si>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</si>
  <si>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</si>
  <si>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</si>
  <si>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</si>
  <si>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</si>
  <si>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</si>
  <si>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</si>
  <si>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</si>
  <si>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</si>
  <si>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</si>
  <si>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</si>
  <si>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</si>
  <si>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</si>
  <si>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</si>
  <si>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</si>
  <si>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</si>
  <si>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</si>
  <si>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</si>
  <si>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</si>
  <si>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</si>
  <si>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</si>
  <si>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</si>
  <si>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</si>
  <si>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</si>
  <si>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</si>
  <si>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</si>
  <si>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</si>
  <si>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</si>
  <si>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</si>
  <si>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</si>
  <si>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</si>
  <si>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</si>
  <si>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</si>
  <si>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</si>
  <si>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</si>
  <si>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</si>
  <si>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</si>
  <si>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</si>
  <si>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</si>
  <si>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</si>
  <si>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</si>
  <si>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</si>
  <si>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</si>
  <si>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</si>
  <si>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</si>
  <si>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</si>
  <si>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</si>
  <si>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</si>
  <si>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</si>
  <si>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</si>
  <si>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</si>
  <si>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</si>
  <si>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</si>
  <si>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</si>
  <si>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</si>
  <si>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</si>
  <si>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</si>
  <si>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</si>
  <si>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</si>
  <si>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</si>
  <si>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</si>
  <si>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</si>
  <si>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</si>
  <si>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</si>
  <si>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</si>
  <si>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</si>
  <si>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</si>
  <si>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</si>
  <si>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</si>
  <si>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</si>
  <si>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</si>
  <si>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</si>
  <si>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</si>
  <si>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</si>
  <si>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</si>
  <si>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</si>
  <si>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</si>
  <si>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</si>
  <si>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</si>
  <si>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</si>
  <si>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</si>
  <si>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</si>
  <si>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</si>
  <si>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</si>
  <si>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</si>
  <si>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</si>
  <si>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</si>
  <si>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</si>
  <si>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</si>
  <si>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</si>
  <si>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</si>
  <si>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</si>
  <si>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</si>
  <si>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</si>
  <si>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</si>
  <si>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</si>
  <si>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</si>
  <si>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</si>
  <si>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</si>
  <si>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</si>
  <si>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</si>
  <si>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</si>
  <si>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</si>
  <si>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</si>
  <si>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</si>
  <si>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</si>
  <si>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</si>
  <si>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</si>
  <si>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</si>
  <si>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</si>
  <si>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</si>
  <si>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</si>
  <si>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</si>
  <si>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</si>
  <si>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</si>
  <si>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</si>
  <si>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</si>
  <si>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</si>
  <si>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</si>
  <si>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</si>
  <si>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</si>
  <si>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</si>
  <si>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</si>
  <si>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</si>
  <si>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</si>
  <si>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</si>
  <si>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</si>
  <si>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</si>
  <si>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</si>
  <si>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</si>
  <si>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</si>
  <si>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</si>
  <si>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</si>
  <si>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</si>
  <si>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</si>
  <si>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</si>
  <si>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</si>
  <si>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</si>
  <si>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</si>
  <si>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</si>
  <si>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</si>
  <si>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</si>
  <si>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</si>
  <si>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</si>
  <si>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</si>
  <si>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</si>
  <si>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</si>
  <si>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</si>
  <si>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</si>
  <si>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</si>
  <si>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</si>
  <si>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</si>
  <si>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</si>
  <si>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</si>
  <si>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</si>
  <si>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</si>
  <si>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</si>
  <si>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</si>
  <si>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</si>
  <si>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</si>
  <si>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</si>
  <si>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</si>
  <si>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</si>
  <si>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</si>
  <si>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</si>
  <si>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</si>
  <si>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</si>
  <si>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</si>
  <si>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</si>
  <si>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</si>
  <si>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</si>
  <si>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</si>
  <si>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</si>
  <si>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</si>
  <si>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</si>
  <si>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</si>
  <si>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</si>
  <si>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</si>
  <si>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</si>
  <si>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</si>
  <si>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</si>
  <si>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</si>
  <si>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</si>
  <si>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</si>
  <si>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</si>
  <si>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</si>
  <si>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</si>
  <si>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</si>
  <si>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</si>
  <si>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</si>
  <si>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</si>
  <si>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</si>
  <si>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</si>
  <si>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</si>
  <si>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</si>
  <si>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</si>
  <si>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</si>
  <si>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</si>
  <si>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</si>
  <si>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</si>
  <si>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</si>
  <si>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</si>
  <si>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</si>
  <si>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</si>
  <si>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</si>
  <si>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</si>
  <si>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</si>
  <si>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</si>
  <si>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福岡県川崎町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</si>
  <si>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</si>
  <si>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</si>
  <si>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</si>
  <si>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</si>
  <si>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</si>
  <si>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</si>
  <si>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</si>
  <si>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</si>
  <si>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</si>
  <si>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</si>
  <si>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</si>
  <si>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</si>
  <si>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</si>
  <si>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</si>
  <si>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</si>
  <si>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</si>
  <si>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</si>
  <si>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</si>
  <si>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</si>
  <si>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</si>
  <si>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</si>
  <si>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</si>
  <si>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</si>
  <si>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</si>
  <si>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</si>
  <si>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</si>
  <si>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</si>
  <si>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</si>
  <si>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</si>
  <si>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</si>
  <si>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</si>
  <si>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</si>
  <si>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</si>
  <si>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</si>
  <si>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</si>
  <si>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</si>
  <si>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</si>
  <si>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</si>
  <si>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</si>
  <si>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</si>
  <si>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</si>
  <si>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</si>
  <si>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</si>
  <si>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</si>
  <si>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</si>
  <si>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</si>
  <si>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</si>
  <si>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</si>
  <si>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</si>
  <si>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</si>
  <si>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</si>
  <si>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</si>
  <si>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</si>
  <si>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</si>
  <si>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</si>
  <si>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</si>
  <si>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</si>
  <si>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</si>
  <si>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</si>
  <si>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</si>
  <si>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</si>
  <si>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</si>
  <si>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</si>
  <si>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</si>
  <si>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</si>
  <si>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</si>
  <si>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</si>
  <si>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</si>
  <si>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</si>
  <si>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</si>
  <si>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</si>
  <si>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</si>
  <si>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</si>
  <si>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</si>
  <si>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</si>
  <si>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</si>
  <si>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</si>
  <si>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</si>
  <si>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</si>
  <si>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</si>
  <si>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</si>
  <si>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</si>
  <si>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</si>
  <si>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</si>
  <si>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</si>
  <si>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</si>
  <si>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</si>
  <si>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</si>
  <si>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</si>
  <si>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</si>
  <si>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</si>
  <si>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</si>
  <si>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</si>
  <si>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</si>
  <si>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</si>
  <si>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</si>
  <si>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</si>
  <si>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</si>
  <si>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</si>
  <si>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</si>
  <si>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</si>
  <si>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</si>
  <si>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</si>
  <si>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</si>
  <si>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</si>
  <si>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</si>
  <si>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</si>
  <si>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</si>
  <si>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</si>
  <si>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</si>
  <si>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</si>
  <si>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</si>
  <si>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</si>
  <si>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</si>
  <si>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</si>
  <si>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</si>
  <si>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</si>
  <si>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</si>
  <si>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</si>
  <si>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</si>
  <si>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</si>
  <si>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</si>
  <si>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</si>
  <si>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</si>
  <si>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</si>
  <si>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</si>
  <si>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</si>
  <si>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</si>
  <si>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</si>
  <si>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</si>
  <si>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</si>
  <si>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</si>
  <si>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</si>
  <si>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</si>
  <si>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</si>
  <si>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</si>
  <si>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</si>
  <si>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</si>
  <si>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</si>
  <si>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</si>
  <si>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</si>
  <si>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</si>
  <si>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</si>
  <si>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</si>
  <si>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</si>
  <si>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</si>
  <si>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</si>
  <si>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</si>
  <si>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</si>
  <si>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</si>
  <si>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</si>
  <si>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</si>
  <si>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福岡県川崎町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</si>
  <si>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</si>
  <si>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</si>
  <si>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</si>
  <si>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</si>
  <si>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</si>
  <si>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</si>
  <si>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</si>
  <si>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</si>
  <si>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</si>
  <si>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</si>
  <si>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</si>
  <si>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</si>
  <si>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</si>
  <si>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</si>
  <si>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</si>
  <si>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</si>
  <si>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</si>
  <si>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</si>
  <si>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</si>
  <si>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</si>
  <si>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</si>
  <si>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</si>
  <si>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</si>
  <si>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</si>
  <si>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</si>
  <si>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</si>
  <si>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</si>
  <si>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</si>
  <si>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</si>
  <si>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</si>
  <si>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</si>
  <si>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</si>
  <si>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</si>
  <si>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</si>
  <si>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</si>
  <si>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</si>
  <si>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</si>
  <si>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</si>
  <si>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</si>
  <si>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</si>
  <si>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</si>
  <si>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</si>
  <si>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</si>
  <si>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</si>
  <si>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</si>
  <si>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</si>
  <si>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</si>
  <si>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</si>
  <si>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</si>
  <si>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</si>
  <si>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</si>
  <si>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</si>
  <si>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</si>
  <si>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</si>
  <si>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</si>
  <si>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</si>
  <si>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</si>
  <si>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</si>
  <si>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</si>
  <si>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</si>
  <si>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</si>
  <si>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</si>
  <si>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</si>
  <si>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</si>
  <si>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</si>
  <si>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</si>
  <si>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</si>
  <si>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</si>
  <si>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</si>
  <si>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</si>
  <si>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</si>
  <si>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</si>
  <si>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</si>
  <si>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</si>
  <si>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</si>
  <si>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</si>
  <si>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</si>
  <si>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</si>
  <si>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</si>
  <si>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</si>
  <si>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</si>
  <si>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</si>
  <si>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</si>
  <si>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</si>
  <si>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</si>
  <si>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</si>
  <si>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</si>
  <si>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</si>
  <si>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</si>
  <si>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</si>
  <si>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</si>
  <si>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</si>
  <si>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</si>
  <si>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</si>
  <si>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</si>
  <si>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</si>
  <si>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</si>
  <si>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</si>
  <si>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</si>
  <si>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</si>
  <si>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</si>
  <si>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</si>
  <si>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</si>
  <si>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</si>
  <si>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</si>
  <si>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</si>
  <si>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</si>
  <si>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</si>
  <si>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</si>
  <si>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</si>
  <si>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</si>
  <si>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</si>
  <si>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</si>
  <si>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</si>
  <si>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</si>
  <si>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</si>
  <si>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</si>
  <si>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</si>
  <si>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</si>
  <si>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</si>
  <si>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</si>
  <si>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</si>
  <si>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</si>
  <si>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</si>
  <si>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</si>
  <si>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</si>
  <si>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</si>
  <si>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</si>
  <si>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</si>
  <si>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</si>
  <si>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</si>
  <si>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</si>
  <si>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</si>
  <si>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</si>
  <si>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</si>
  <si>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</si>
  <si>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</si>
  <si>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</si>
  <si>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</si>
  <si>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</si>
  <si>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</si>
  <si>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</si>
  <si>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</si>
  <si>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</si>
  <si>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</si>
  <si>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</si>
  <si>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</si>
  <si>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</si>
  <si>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</si>
  <si>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</si>
  <si>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</si>
  <si>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</si>
  <si>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</si>
  <si>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</si>
  <si>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</si>
  <si>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</si>
  <si>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</si>
  <si>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</si>
  <si>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</si>
  <si>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</si>
  <si>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</si>
  <si>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</si>
  <si>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</si>
  <si>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</si>
  <si>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</si>
  <si>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</si>
  <si>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</si>
  <si>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</si>
  <si>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</si>
  <si>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</si>
  <si>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</si>
  <si>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</si>
  <si>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</si>
  <si>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</si>
  <si>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</si>
  <si>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</si>
  <si>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</si>
  <si>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</si>
  <si>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0.62</t>
  </si>
  <si>
    <t>▲ 7.76</t>
  </si>
  <si>
    <t>▲ 11.88</t>
  </si>
  <si>
    <t>住宅新築資金等貸付事業特別会計</t>
  </si>
  <si>
    <t>▲ 11.56</t>
  </si>
  <si>
    <t>▲ 11.50</t>
  </si>
  <si>
    <t>▲ 11.13</t>
  </si>
  <si>
    <t>▲ 10.86</t>
  </si>
  <si>
    <t>学校給食センター特別会計</t>
  </si>
  <si>
    <t>▲ 0.08</t>
  </si>
  <si>
    <t>▲ 0.06</t>
  </si>
  <si>
    <t>▲ 0.05</t>
  </si>
  <si>
    <t>▲ 0.04</t>
  </si>
  <si>
    <t>▲ 0.03</t>
  </si>
  <si>
    <t>一般会計</t>
  </si>
  <si>
    <t>国民健康保険事業勘定特別会計</t>
  </si>
  <si>
    <t>▲ 12.54</t>
  </si>
  <si>
    <t>▲ 11.74</t>
  </si>
  <si>
    <t>▲ 11.03</t>
  </si>
  <si>
    <t>▲ 10.90</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</si>
  <si>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</si>
  <si>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</si>
  <si>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</si>
  <si>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</si>
  <si>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</si>
  <si>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</si>
  <si>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</si>
  <si>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</si>
  <si>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</si>
  <si>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</si>
  <si>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</si>
  <si>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5" eb="17">
      <t>キキン</t>
    </rPh>
    <rPh sb="17" eb="19">
      <t>トクベツ</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</si>
  <si>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</si>
  <si>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福岡県田川地区消防組合（一般会計）</t>
    <rPh sb="0" eb="3">
      <t>フクオカケン</t>
    </rPh>
    <rPh sb="3" eb="5">
      <t>タガワ</t>
    </rPh>
    <rPh sb="5" eb="7">
      <t>チク</t>
    </rPh>
    <rPh sb="7" eb="9">
      <t>ショウボウ</t>
    </rPh>
    <rPh sb="9" eb="11">
      <t>クミアイ</t>
    </rPh>
    <rPh sb="12" eb="14">
      <t>イッパン</t>
    </rPh>
    <rPh sb="14" eb="16">
      <t>カイケイ</t>
    </rPh>
    <phoneticPr fontId="2"/>
  </si>
  <si>
    <t>田川郡東部環境衛生施設組合（一般会計）</t>
    <rPh sb="0" eb="3">
      <t>タガワグン</t>
    </rPh>
    <rPh sb="3" eb="5">
      <t>トウブ</t>
    </rPh>
    <rPh sb="5" eb="7">
      <t>カンキョウ</t>
    </rPh>
    <rPh sb="7" eb="9">
      <t>エイセイ</t>
    </rPh>
    <rPh sb="9" eb="11">
      <t>シセツ</t>
    </rPh>
    <rPh sb="11" eb="13">
      <t>クミアイ</t>
    </rPh>
    <rPh sb="14" eb="16">
      <t>イッパン</t>
    </rPh>
    <rPh sb="16" eb="18">
      <t>カイケイ</t>
    </rPh>
    <phoneticPr fontId="2"/>
  </si>
  <si>
    <t>田川地区斎場組合（一般会計）</t>
    <rPh sb="0" eb="2">
      <t>タガワ</t>
    </rPh>
    <rPh sb="2" eb="4">
      <t>チク</t>
    </rPh>
    <rPh sb="4" eb="6">
      <t>サイジョウ</t>
    </rPh>
    <rPh sb="6" eb="8">
      <t>クミアイ</t>
    </rPh>
    <rPh sb="9" eb="11">
      <t>イッパン</t>
    </rPh>
    <rPh sb="11" eb="1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</si>
  <si>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</si>
  <si>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</si>
  <si>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田川地区清掃施設組合（一般会計）</t>
    <rPh sb="0" eb="2">
      <t>タガワ</t>
    </rPh>
    <rPh sb="2" eb="4">
      <t>チク</t>
    </rPh>
    <rPh sb="4" eb="6">
      <t>セイソウ</t>
    </rPh>
    <rPh sb="6" eb="8">
      <t>シセツ</t>
    </rPh>
    <rPh sb="8" eb="10">
      <t>クミアイ</t>
    </rPh>
    <rPh sb="11" eb="13">
      <t>イッパン</t>
    </rPh>
    <rPh sb="13" eb="15">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</si>
  <si>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</si>
  <si>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</si>
  <si>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</si>
  <si>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</si>
  <si>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田川地区水道企業団（田川地区水道企業団水道用水供給事業会計）</t>
    <rPh sb="0" eb="2">
      <t>タガワ</t>
    </rPh>
    <rPh sb="2" eb="4">
      <t>チク</t>
    </rPh>
    <rPh sb="4" eb="6">
      <t>スイドウ</t>
    </rPh>
    <rPh sb="6" eb="8">
      <t>キギョウ</t>
    </rPh>
    <rPh sb="8" eb="9">
      <t>ダン</t>
    </rPh>
    <rPh sb="10" eb="12">
      <t>タガワ</t>
    </rPh>
    <rPh sb="12" eb="14">
      <t>チク</t>
    </rPh>
    <rPh sb="14" eb="16">
      <t>スイドウ</t>
    </rPh>
    <rPh sb="16" eb="18">
      <t>キギョウ</t>
    </rPh>
    <rPh sb="18" eb="19">
      <t>ダン</t>
    </rPh>
    <rPh sb="19" eb="21">
      <t>スイドウ</t>
    </rPh>
    <rPh sb="21" eb="23">
      <t>ヨウスイ</t>
    </rPh>
    <rPh sb="23" eb="25">
      <t>キョウキュウ</t>
    </rPh>
    <rPh sb="25" eb="27">
      <t>ジギョウ</t>
    </rPh>
    <rPh sb="27" eb="29">
      <t>カイケイ</t>
    </rPh>
    <phoneticPr fontId="2"/>
  </si>
  <si>
    <t>川崎町立病院</t>
    <rPh sb="0" eb="2">
      <t>カワサキ</t>
    </rPh>
    <rPh sb="2" eb="4">
      <t>チョウリツ</t>
    </rPh>
    <rPh sb="4" eb="6">
      <t>ビョウイン</t>
    </rPh>
    <phoneticPr fontId="2"/>
  </si>
  <si>
    <t>○</t>
  </si>
  <si>
    <t>-</t>
    <phoneticPr fontId="2"/>
  </si>
  <si>
    <t>-</t>
    <phoneticPr fontId="2"/>
  </si>
  <si>
    <t>-</t>
    <phoneticPr fontId="2"/>
  </si>
  <si>
    <t>川崎アグリ</t>
    <rPh sb="0" eb="2">
      <t>カワサキ</t>
    </rPh>
    <phoneticPr fontId="2"/>
  </si>
  <si>
    <t>井堰維持管理基金</t>
    <phoneticPr fontId="5"/>
  </si>
  <si>
    <t>過疎地域自立促進特別事業基金</t>
    <phoneticPr fontId="19"/>
  </si>
  <si>
    <t>福祉のまち創造基金</t>
    <phoneticPr fontId="19"/>
  </si>
  <si>
    <t>かがやけ川崎応援基金</t>
    <phoneticPr fontId="19"/>
  </si>
  <si>
    <t>人づくり基金</t>
    <rPh sb="0" eb="1">
      <t>ヒト</t>
    </rPh>
    <phoneticPr fontId="19"/>
  </si>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</sst>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xmlns:c16r2="http://schemas.microsoft.com/office/drawing/2015/06/chart">
            <c:ext xmlns:c16="http://schemas.microsoft.com/office/drawing/2014/chart" uri="{C3380CC4-5D6E-409C-BE32-E72D297353CC}">
              <c16:uniqueId val="{00000000-541B-4092-BB11-8000C3740A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92455</c:v>
                </c:pt>
                <c:pt idx="1">
                  <c:v>62165</c:v>
                </c:pt>
                <c:pt idx="2">
                  <c:v>93686</c:v>
                </c:pt>
                <c:pt idx="3">
                  <c:v>69200</c:v>
                </c:pt>
                <c:pt idx="4">
                  <c:v>181507</c:v>
                </c:pt>
              </c:numCache>
            </c:numRef>
          </c:val>
          <c:smooth val="0"/>
          <c:extLst xmlns:c16r2="http://schemas.microsoft.com/office/drawing/2015/06/chart">
            <c:ext xmlns:c16="http://schemas.microsoft.com/office/drawing/2014/chart" uri="{C3380CC4-5D6E-409C-BE32-E72D297353CC}">
              <c16:uniqueId val="{00000001-541B-4092-BB11-8000C3740AF7}"/>
            </c:ext>
          </c:extLst>
        </c:ser>
        <c:dLbls>
          <c:showLegendKey val="0"/>
          <c:showVal val="0"/>
          <c:showCatName val="0"/>
          <c:showSerName val="0"/>
          <c:showPercent val="0"/>
          <c:showBubbleSize val="0"/>
        </c:dLbls>
        <c:marker val="1"/>
        <c:smooth val="0"/>
        <c:axId val="404483880"/>
        <c:axId val="404481384"/>
      </c:lineChart>
      <c:catAx>
        <c:axId val="404483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481384"/>
        <c:crosses val="autoZero"/>
        <c:auto val="1"/>
        <c:lblAlgn val="ctr"/>
        <c:lblOffset val="100"/>
        <c:tickLblSkip val="1"/>
        <c:tickMarkSkip val="1"/>
        <c:noMultiLvlLbl val="0"/>
      </c:catAx>
      <c:valAx>
        <c:axId val="40448138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4483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14.35</c:v>
                </c:pt>
                <c:pt idx="1">
                  <c:v>12.38</c:v>
                </c:pt>
                <c:pt idx="2">
                  <c:v>11.26</c:v>
                </c:pt>
                <c:pt idx="3">
                  <c:v>7.2</c:v>
                </c:pt>
                <c:pt idx="4">
                  <c:v>0.81</c:v>
                </c:pt>
              </c:numCache>
            </c:numRef>
          </c:val>
          <c:extLst xmlns:c16r2="http://schemas.microsoft.com/office/drawing/2015/06/chart">
            <c:ext xmlns:c16="http://schemas.microsoft.com/office/drawing/2014/chart" uri="{C3380CC4-5D6E-409C-BE32-E72D297353CC}">
              <c16:uniqueId val="{00000000-2E38-4D97-9216-9EE2C5631F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30.41</c:v>
                </c:pt>
                <c:pt idx="1">
                  <c:v>30.88</c:v>
                </c:pt>
                <c:pt idx="2">
                  <c:v>30.62</c:v>
                </c:pt>
                <c:pt idx="3">
                  <c:v>27.62</c:v>
                </c:pt>
                <c:pt idx="4">
                  <c:v>21.64</c:v>
                </c:pt>
              </c:numCache>
            </c:numRef>
          </c:val>
          <c:extLst xmlns:c16r2="http://schemas.microsoft.com/office/drawing/2015/06/chart">
            <c:ext xmlns:c16="http://schemas.microsoft.com/office/drawing/2014/chart" uri="{C3380CC4-5D6E-409C-BE32-E72D297353CC}">
              <c16:uniqueId val="{00000001-2E38-4D97-9216-9EE2C5631FCC}"/>
            </c:ext>
          </c:extLst>
        </c:ser>
        <c:dLbls>
          <c:showLegendKey val="0"/>
          <c:showVal val="0"/>
          <c:showCatName val="0"/>
          <c:showSerName val="0"/>
          <c:showPercent val="0"/>
          <c:showBubbleSize val="0"/>
        </c:dLbls>
        <c:gapWidth val="250"/>
        <c:overlap val="100"/>
        <c:axId val="493782616"/>
        <c:axId val="493781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4.3600000000000003</c:v>
                </c:pt>
                <c:pt idx="1">
                  <c:v>0.71</c:v>
                </c:pt>
                <c:pt idx="2">
                  <c:v>-0.62</c:v>
                </c:pt>
                <c:pt idx="3">
                  <c:v>-7.76</c:v>
                </c:pt>
                <c:pt idx="4">
                  <c:v>-11.88</c:v>
                </c:pt>
              </c:numCache>
            </c:numRef>
          </c:val>
          <c:smooth val="0"/>
          <c:extLst xmlns:c16r2="http://schemas.microsoft.com/office/drawing/2015/06/chart">
            <c:ext xmlns:c16="http://schemas.microsoft.com/office/drawing/2014/chart" uri="{C3380CC4-5D6E-409C-BE32-E72D297353CC}">
              <c16:uniqueId val="{00000002-2E38-4D97-9216-9EE2C5631FCC}"/>
            </c:ext>
          </c:extLst>
        </c:ser>
        <c:dLbls>
          <c:showLegendKey val="0"/>
          <c:showVal val="0"/>
          <c:showCatName val="0"/>
          <c:showSerName val="0"/>
          <c:showPercent val="0"/>
          <c:showBubbleSize val="0"/>
        </c:dLbls>
        <c:marker val="1"/>
        <c:smooth val="0"/>
        <c:axId val="493782616"/>
        <c:axId val="493781048"/>
      </c:lineChart>
      <c:catAx>
        <c:axId val="493782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781048"/>
        <c:crosses val="autoZero"/>
        <c:auto val="1"/>
        <c:lblAlgn val="ctr"/>
        <c:lblOffset val="100"/>
        <c:tickLblSkip val="1"/>
        <c:tickMarkSkip val="1"/>
        <c:noMultiLvlLbl val="0"/>
      </c:catAx>
      <c:valAx>
        <c:axId val="493781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782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1.22</c:v>
                </c:pt>
                <c:pt idx="2">
                  <c:v>#N/A</c:v>
                </c:pt>
                <c:pt idx="3">
                  <c:v>1.22</c:v>
                </c:pt>
                <c:pt idx="4">
                  <c:v>#N/A</c:v>
                </c:pt>
                <c:pt idx="5">
                  <c:v>1.1599999999999999</c:v>
                </c:pt>
                <c:pt idx="6">
                  <c:v>#N/A</c:v>
                </c:pt>
                <c:pt idx="7">
                  <c:v>3.87</c:v>
                </c:pt>
                <c:pt idx="8">
                  <c:v>0</c:v>
                </c:pt>
                <c:pt idx="9">
                  <c:v>0</c:v>
                </c:pt>
              </c:numCache>
            </c:numRef>
          </c:val>
          <c:extLst xmlns:c16r2="http://schemas.microsoft.com/office/drawing/2015/06/chart">
            <c:ext xmlns:c16="http://schemas.microsoft.com/office/drawing/2014/chart" uri="{C3380CC4-5D6E-409C-BE32-E72D297353CC}">
              <c16:uniqueId val="{00000000-F791-4568-AC47-224ACB1FFA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91-4568-AC47-224ACB1FFA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791-4568-AC47-224ACB1FFA4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791-4568-AC47-224ACB1FFA4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F791-4568-AC47-224ACB1FFA4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0.06</c:v>
                </c:pt>
                <c:pt idx="4">
                  <c:v>#N/A</c:v>
                </c:pt>
                <c:pt idx="5">
                  <c:v>0.06</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5-F791-4568-AC47-224ACB1FFA46}"/>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12.54</c:v>
                </c:pt>
                <c:pt idx="1">
                  <c:v>#N/A</c:v>
                </c:pt>
                <c:pt idx="2">
                  <c:v>11.74</c:v>
                </c:pt>
                <c:pt idx="3">
                  <c:v>#N/A</c:v>
                </c:pt>
                <c:pt idx="4">
                  <c:v>11.03</c:v>
                </c:pt>
                <c:pt idx="5">
                  <c:v>#N/A</c:v>
                </c:pt>
                <c:pt idx="6">
                  <c:v>10.9</c:v>
                </c:pt>
                <c:pt idx="7">
                  <c:v>#N/A</c:v>
                </c:pt>
                <c:pt idx="8">
                  <c:v>#N/A</c:v>
                </c:pt>
                <c:pt idx="9">
                  <c:v>1.32</c:v>
                </c:pt>
              </c:numCache>
            </c:numRef>
          </c:val>
          <c:extLst xmlns:c16r2="http://schemas.microsoft.com/office/drawing/2015/06/chart">
            <c:ext xmlns:c16="http://schemas.microsoft.com/office/drawing/2014/chart" uri="{C3380CC4-5D6E-409C-BE32-E72D297353CC}">
              <c16:uniqueId val="{00000006-F791-4568-AC47-224ACB1FFA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26</c:v>
                </c:pt>
                <c:pt idx="2">
                  <c:v>#N/A</c:v>
                </c:pt>
                <c:pt idx="3">
                  <c:v>23.95</c:v>
                </c:pt>
                <c:pt idx="4">
                  <c:v>#N/A</c:v>
                </c:pt>
                <c:pt idx="5">
                  <c:v>22.44</c:v>
                </c:pt>
                <c:pt idx="6">
                  <c:v>#N/A</c:v>
                </c:pt>
                <c:pt idx="7">
                  <c:v>18.37</c:v>
                </c:pt>
                <c:pt idx="8">
                  <c:v>#N/A</c:v>
                </c:pt>
                <c:pt idx="9">
                  <c:v>11.71</c:v>
                </c:pt>
              </c:numCache>
            </c:numRef>
          </c:val>
          <c:extLst xmlns:c16r2="http://schemas.microsoft.com/office/drawing/2015/06/chart">
            <c:ext xmlns:c16="http://schemas.microsoft.com/office/drawing/2014/chart" uri="{C3380CC4-5D6E-409C-BE32-E72D297353CC}">
              <c16:uniqueId val="{00000007-F791-4568-AC47-224ACB1FFA46}"/>
            </c:ext>
          </c:extLst>
        </c:ser>
        <c:ser>
          <c:idx val="8"/>
          <c:order val="8"/>
          <c:tx>
            <c:strRef>
              <c:f>データシート!$A$35</c:f>
              <c:strCache>
                <c:ptCount val="1"/>
                <c:pt idx="0">
                  <c:v>学校給食センター特別会計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0.08</c:v>
                </c:pt>
                <c:pt idx="1">
                  <c:v>#N/A</c:v>
                </c:pt>
                <c:pt idx="2">
                  <c:v>0.06</c:v>
                </c:pt>
                <c:pt idx="3">
                  <c:v>#N/A</c:v>
                </c:pt>
                <c:pt idx="4">
                  <c:v>0.05</c:v>
                </c:pt>
                <c:pt idx="5">
                  <c:v>#N/A</c:v>
                </c:pt>
                <c:pt idx="6">
                  <c:v>0.04</c:v>
                </c:pt>
                <c:pt idx="7">
                  <c:v>#N/A</c:v>
                </c:pt>
                <c:pt idx="8">
                  <c:v>0.03</c:v>
                </c:pt>
                <c:pt idx="9">
                  <c:v>#N/A</c:v>
                </c:pt>
              </c:numCache>
            </c:numRef>
          </c:val>
          <c:extLst xmlns:c16r2="http://schemas.microsoft.com/office/drawing/2015/06/chart">
            <c:ext xmlns:c16="http://schemas.microsoft.com/office/drawing/2014/chart" uri="{C3380CC4-5D6E-409C-BE32-E72D297353CC}">
              <c16:uniqueId val="{00000008-F791-4568-AC47-224ACB1FFA46}"/>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11.56</c:v>
                </c:pt>
                <c:pt idx="1">
                  <c:v>#N/A</c:v>
                </c:pt>
                <c:pt idx="2">
                  <c:v>11.5</c:v>
                </c:pt>
                <c:pt idx="3">
                  <c:v>#N/A</c:v>
                </c:pt>
                <c:pt idx="4">
                  <c:v>11.13</c:v>
                </c:pt>
                <c:pt idx="5">
                  <c:v>#N/A</c:v>
                </c:pt>
                <c:pt idx="6">
                  <c:v>11.13</c:v>
                </c:pt>
                <c:pt idx="7">
                  <c:v>#N/A</c:v>
                </c:pt>
                <c:pt idx="8">
                  <c:v>10.86</c:v>
                </c:pt>
                <c:pt idx="9">
                  <c:v>#N/A</c:v>
                </c:pt>
              </c:numCache>
            </c:numRef>
          </c:val>
          <c:extLst xmlns:c16r2="http://schemas.microsoft.com/office/drawing/2015/06/chart">
            <c:ext xmlns:c16="http://schemas.microsoft.com/office/drawing/2014/chart" uri="{C3380CC4-5D6E-409C-BE32-E72D297353CC}">
              <c16:uniqueId val="{00000009-F791-4568-AC47-224ACB1FFA46}"/>
            </c:ext>
          </c:extLst>
        </c:ser>
        <c:dLbls>
          <c:showLegendKey val="0"/>
          <c:showVal val="0"/>
          <c:showCatName val="0"/>
          <c:showSerName val="0"/>
          <c:showPercent val="0"/>
          <c:showBubbleSize val="0"/>
        </c:dLbls>
        <c:gapWidth val="150"/>
        <c:overlap val="100"/>
        <c:axId val="493782224"/>
        <c:axId val="493788496"/>
      </c:barChart>
      <c:catAx>
        <c:axId val="49378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788496"/>
        <c:crosses val="autoZero"/>
        <c:auto val="1"/>
        <c:lblAlgn val="ctr"/>
        <c:lblOffset val="100"/>
        <c:tickLblSkip val="1"/>
        <c:tickMarkSkip val="1"/>
        <c:noMultiLvlLbl val="0"/>
      </c:catAx>
      <c:valAx>
        <c:axId val="493788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782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1105</c:v>
                </c:pt>
                <c:pt idx="5">
                  <c:v>1126</c:v>
                </c:pt>
                <c:pt idx="8">
                  <c:v>1181</c:v>
                </c:pt>
                <c:pt idx="11">
                  <c:v>1110</c:v>
                </c:pt>
                <c:pt idx="14">
                  <c:v>1174</c:v>
                </c:pt>
              </c:numCache>
            </c:numRef>
          </c:val>
          <c:extLst xmlns:c16r2="http://schemas.microsoft.com/office/drawing/2015/06/chart">
            <c:ext xmlns:c16="http://schemas.microsoft.com/office/drawing/2014/chart" uri="{C3380CC4-5D6E-409C-BE32-E72D297353CC}">
              <c16:uniqueId val="{00000000-08EE-4E6B-8639-868E238CA1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2</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08EE-4E6B-8639-868E238CA1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8EE-4E6B-8639-868E238CA1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77</c:v>
                </c:pt>
                <c:pt idx="3">
                  <c:v>78</c:v>
                </c:pt>
                <c:pt idx="6">
                  <c:v>61</c:v>
                </c:pt>
                <c:pt idx="9">
                  <c:v>62</c:v>
                </c:pt>
                <c:pt idx="12">
                  <c:v>63</c:v>
                </c:pt>
              </c:numCache>
            </c:numRef>
          </c:val>
          <c:extLst xmlns:c16r2="http://schemas.microsoft.com/office/drawing/2015/06/chart">
            <c:ext xmlns:c16="http://schemas.microsoft.com/office/drawing/2014/chart" uri="{C3380CC4-5D6E-409C-BE32-E72D297353CC}">
              <c16:uniqueId val="{00000003-08EE-4E6B-8639-868E238CA1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c:v>
                </c:pt>
                <c:pt idx="3">
                  <c:v>4</c:v>
                </c:pt>
                <c:pt idx="6">
                  <c:v>1</c:v>
                </c:pt>
                <c:pt idx="9">
                  <c:v>27</c:v>
                </c:pt>
                <c:pt idx="12">
                  <c:v>0</c:v>
                </c:pt>
              </c:numCache>
            </c:numRef>
          </c:val>
          <c:extLst xmlns:c16r2="http://schemas.microsoft.com/office/drawing/2015/06/chart">
            <c:ext xmlns:c16="http://schemas.microsoft.com/office/drawing/2014/chart" uri="{C3380CC4-5D6E-409C-BE32-E72D297353CC}">
              <c16:uniqueId val="{00000004-08EE-4E6B-8639-868E238CA1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8EE-4E6B-8639-868E238CA1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8EE-4E6B-8639-868E238CA1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1389</c:v>
                </c:pt>
                <c:pt idx="3">
                  <c:v>1373</c:v>
                </c:pt>
                <c:pt idx="6">
                  <c:v>1451</c:v>
                </c:pt>
                <c:pt idx="9">
                  <c:v>1359</c:v>
                </c:pt>
                <c:pt idx="12">
                  <c:v>1461</c:v>
                </c:pt>
              </c:numCache>
            </c:numRef>
          </c:val>
          <c:extLst xmlns:c16r2="http://schemas.microsoft.com/office/drawing/2015/06/chart">
            <c:ext xmlns:c16="http://schemas.microsoft.com/office/drawing/2014/chart" uri="{C3380CC4-5D6E-409C-BE32-E72D297353CC}">
              <c16:uniqueId val="{00000007-08EE-4E6B-8639-868E238CA1F2}"/>
            </c:ext>
          </c:extLst>
        </c:ser>
        <c:dLbls>
          <c:showLegendKey val="0"/>
          <c:showVal val="0"/>
          <c:showCatName val="0"/>
          <c:showSerName val="0"/>
          <c:showPercent val="0"/>
          <c:showBubbleSize val="0"/>
        </c:dLbls>
        <c:gapWidth val="100"/>
        <c:overlap val="100"/>
        <c:axId val="493785752"/>
        <c:axId val="49378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366</c:v>
                </c:pt>
                <c:pt idx="2">
                  <c:v>#N/A</c:v>
                </c:pt>
                <c:pt idx="3">
                  <c:v>#N/A</c:v>
                </c:pt>
                <c:pt idx="4">
                  <c:v>330</c:v>
                </c:pt>
                <c:pt idx="5">
                  <c:v>#N/A</c:v>
                </c:pt>
                <c:pt idx="6">
                  <c:v>#N/A</c:v>
                </c:pt>
                <c:pt idx="7">
                  <c:v>333</c:v>
                </c:pt>
                <c:pt idx="8">
                  <c:v>#N/A</c:v>
                </c:pt>
                <c:pt idx="9">
                  <c:v>#N/A</c:v>
                </c:pt>
                <c:pt idx="10">
                  <c:v>339</c:v>
                </c:pt>
                <c:pt idx="11">
                  <c:v>#N/A</c:v>
                </c:pt>
                <c:pt idx="12">
                  <c:v>#N/A</c:v>
                </c:pt>
                <c:pt idx="13">
                  <c:v>350</c:v>
                </c:pt>
                <c:pt idx="14">
                  <c:v>#N/A</c:v>
                </c:pt>
              </c:numCache>
            </c:numRef>
          </c:val>
          <c:smooth val="0"/>
          <c:extLst xmlns:c16r2="http://schemas.microsoft.com/office/drawing/2015/06/chart">
            <c:ext xmlns:c16="http://schemas.microsoft.com/office/drawing/2014/chart" uri="{C3380CC4-5D6E-409C-BE32-E72D297353CC}">
              <c16:uniqueId val="{00000008-08EE-4E6B-8639-868E238CA1F2}"/>
            </c:ext>
          </c:extLst>
        </c:ser>
        <c:dLbls>
          <c:showLegendKey val="0"/>
          <c:showVal val="0"/>
          <c:showCatName val="0"/>
          <c:showSerName val="0"/>
          <c:showPercent val="0"/>
          <c:showBubbleSize val="0"/>
        </c:dLbls>
        <c:marker val="1"/>
        <c:smooth val="0"/>
        <c:axId val="493785752"/>
        <c:axId val="493784576"/>
      </c:lineChart>
      <c:catAx>
        <c:axId val="493785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784576"/>
        <c:crosses val="autoZero"/>
        <c:auto val="1"/>
        <c:lblAlgn val="ctr"/>
        <c:lblOffset val="100"/>
        <c:tickLblSkip val="1"/>
        <c:tickMarkSkip val="1"/>
        <c:noMultiLvlLbl val="0"/>
      </c:catAx>
      <c:valAx>
        <c:axId val="49378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785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8911</c:v>
                </c:pt>
                <c:pt idx="5">
                  <c:v>8735</c:v>
                </c:pt>
                <c:pt idx="8">
                  <c:v>8839</c:v>
                </c:pt>
                <c:pt idx="11">
                  <c:v>9169</c:v>
                </c:pt>
                <c:pt idx="14">
                  <c:v>9914</c:v>
                </c:pt>
              </c:numCache>
            </c:numRef>
          </c:val>
          <c:extLst xmlns:c16r2="http://schemas.microsoft.com/office/drawing/2015/06/chart">
            <c:ext xmlns:c16="http://schemas.microsoft.com/office/drawing/2014/chart" uri="{C3380CC4-5D6E-409C-BE32-E72D297353CC}">
              <c16:uniqueId val="{00000000-FB92-40E0-BB17-3CD7C451B81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1910</c:v>
                </c:pt>
                <c:pt idx="5">
                  <c:v>1731</c:v>
                </c:pt>
                <c:pt idx="8">
                  <c:v>1701</c:v>
                </c:pt>
                <c:pt idx="11">
                  <c:v>1568</c:v>
                </c:pt>
                <c:pt idx="14">
                  <c:v>1498</c:v>
                </c:pt>
              </c:numCache>
            </c:numRef>
          </c:val>
          <c:extLst xmlns:c16r2="http://schemas.microsoft.com/office/drawing/2015/06/chart">
            <c:ext xmlns:c16="http://schemas.microsoft.com/office/drawing/2014/chart" uri="{C3380CC4-5D6E-409C-BE32-E72D297353CC}">
              <c16:uniqueId val="{00000001-FB92-40E0-BB17-3CD7C451B81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2994</c:v>
                </c:pt>
                <c:pt idx="5">
                  <c:v>2943</c:v>
                </c:pt>
                <c:pt idx="8">
                  <c:v>3011</c:v>
                </c:pt>
                <c:pt idx="11">
                  <c:v>2858</c:v>
                </c:pt>
                <c:pt idx="14">
                  <c:v>2763</c:v>
                </c:pt>
              </c:numCache>
            </c:numRef>
          </c:val>
          <c:extLst xmlns:c16r2="http://schemas.microsoft.com/office/drawing/2015/06/chart">
            <c:ext xmlns:c16="http://schemas.microsoft.com/office/drawing/2014/chart" uri="{C3380CC4-5D6E-409C-BE32-E72D297353CC}">
              <c16:uniqueId val="{00000002-FB92-40E0-BB17-3CD7C451B81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B92-40E0-BB17-3CD7C451B81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B92-40E0-BB17-3CD7C451B81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B92-40E0-BB17-3CD7C451B81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2440</c:v>
                </c:pt>
                <c:pt idx="3">
                  <c:v>2488</c:v>
                </c:pt>
                <c:pt idx="6">
                  <c:v>2262</c:v>
                </c:pt>
                <c:pt idx="9">
                  <c:v>2204</c:v>
                </c:pt>
                <c:pt idx="12">
                  <c:v>2329</c:v>
                </c:pt>
              </c:numCache>
            </c:numRef>
          </c:val>
          <c:extLst xmlns:c16r2="http://schemas.microsoft.com/office/drawing/2015/06/chart">
            <c:ext xmlns:c16="http://schemas.microsoft.com/office/drawing/2014/chart" uri="{C3380CC4-5D6E-409C-BE32-E72D297353CC}">
              <c16:uniqueId val="{00000006-FB92-40E0-BB17-3CD7C451B81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463</c:v>
                </c:pt>
                <c:pt idx="3">
                  <c:v>381</c:v>
                </c:pt>
                <c:pt idx="6">
                  <c:v>337</c:v>
                </c:pt>
                <c:pt idx="9">
                  <c:v>286</c:v>
                </c:pt>
                <c:pt idx="12">
                  <c:v>282</c:v>
                </c:pt>
              </c:numCache>
            </c:numRef>
          </c:val>
          <c:extLst xmlns:c16r2="http://schemas.microsoft.com/office/drawing/2015/06/chart">
            <c:ext xmlns:c16="http://schemas.microsoft.com/office/drawing/2014/chart" uri="{C3380CC4-5D6E-409C-BE32-E72D297353CC}">
              <c16:uniqueId val="{00000007-FB92-40E0-BB17-3CD7C451B81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c:v>
                </c:pt>
                <c:pt idx="3">
                  <c:v>20</c:v>
                </c:pt>
                <c:pt idx="6">
                  <c:v>15</c:v>
                </c:pt>
                <c:pt idx="9">
                  <c:v>57</c:v>
                </c:pt>
                <c:pt idx="12">
                  <c:v>0</c:v>
                </c:pt>
              </c:numCache>
            </c:numRef>
          </c:val>
          <c:extLst xmlns:c16r2="http://schemas.microsoft.com/office/drawing/2015/06/chart">
            <c:ext xmlns:c16="http://schemas.microsoft.com/office/drawing/2014/chart" uri="{C3380CC4-5D6E-409C-BE32-E72D297353CC}">
              <c16:uniqueId val="{00000008-FB92-40E0-BB17-3CD7C451B81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B92-40E0-BB17-3CD7C451B81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13380</c:v>
                </c:pt>
                <c:pt idx="3">
                  <c:v>13207</c:v>
                </c:pt>
                <c:pt idx="6">
                  <c:v>13205</c:v>
                </c:pt>
                <c:pt idx="9">
                  <c:v>13605</c:v>
                </c:pt>
                <c:pt idx="12">
                  <c:v>14473</c:v>
                </c:pt>
              </c:numCache>
            </c:numRef>
          </c:val>
          <c:extLst xmlns:c16r2="http://schemas.microsoft.com/office/drawing/2015/06/chart">
            <c:ext xmlns:c16="http://schemas.microsoft.com/office/drawing/2014/chart" uri="{C3380CC4-5D6E-409C-BE32-E72D297353CC}">
              <c16:uniqueId val="{0000000A-FB92-40E0-BB17-3CD7C451B816}"/>
            </c:ext>
          </c:extLst>
        </c:ser>
        <c:dLbls>
          <c:showLegendKey val="0"/>
          <c:showVal val="0"/>
          <c:showCatName val="0"/>
          <c:showSerName val="0"/>
          <c:showPercent val="0"/>
          <c:showBubbleSize val="0"/>
        </c:dLbls>
        <c:gapWidth val="100"/>
        <c:overlap val="100"/>
        <c:axId val="493784968"/>
        <c:axId val="493785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2485</c:v>
                </c:pt>
                <c:pt idx="2">
                  <c:v>#N/A</c:v>
                </c:pt>
                <c:pt idx="3">
                  <c:v>#N/A</c:v>
                </c:pt>
                <c:pt idx="4">
                  <c:v>2687</c:v>
                </c:pt>
                <c:pt idx="5">
                  <c:v>#N/A</c:v>
                </c:pt>
                <c:pt idx="6">
                  <c:v>#N/A</c:v>
                </c:pt>
                <c:pt idx="7">
                  <c:v>2267</c:v>
                </c:pt>
                <c:pt idx="8">
                  <c:v>#N/A</c:v>
                </c:pt>
                <c:pt idx="9">
                  <c:v>#N/A</c:v>
                </c:pt>
                <c:pt idx="10">
                  <c:v>2556</c:v>
                </c:pt>
                <c:pt idx="11">
                  <c:v>#N/A</c:v>
                </c:pt>
                <c:pt idx="12">
                  <c:v>#N/A</c:v>
                </c:pt>
                <c:pt idx="13">
                  <c:v>2909</c:v>
                </c:pt>
                <c:pt idx="14">
                  <c:v>#N/A</c:v>
                </c:pt>
              </c:numCache>
            </c:numRef>
          </c:val>
          <c:smooth val="0"/>
          <c:extLst xmlns:c16r2="http://schemas.microsoft.com/office/drawing/2015/06/chart">
            <c:ext xmlns:c16="http://schemas.microsoft.com/office/drawing/2014/chart" uri="{C3380CC4-5D6E-409C-BE32-E72D297353CC}">
              <c16:uniqueId val="{0000000B-FB92-40E0-BB17-3CD7C451B816}"/>
            </c:ext>
          </c:extLst>
        </c:ser>
        <c:dLbls>
          <c:showLegendKey val="0"/>
          <c:showVal val="0"/>
          <c:showCatName val="0"/>
          <c:showSerName val="0"/>
          <c:showPercent val="0"/>
          <c:showBubbleSize val="0"/>
        </c:dLbls>
        <c:marker val="1"/>
        <c:smooth val="0"/>
        <c:axId val="493784968"/>
        <c:axId val="493785360"/>
      </c:lineChart>
      <c:catAx>
        <c:axId val="49378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785360"/>
        <c:crosses val="autoZero"/>
        <c:auto val="1"/>
        <c:lblAlgn val="ctr"/>
        <c:lblOffset val="100"/>
        <c:tickLblSkip val="1"/>
        <c:tickMarkSkip val="1"/>
        <c:noMultiLvlLbl val="0"/>
      </c:catAx>
      <c:valAx>
        <c:axId val="493785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784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73E-2"/>
          <c:w val="0.89122665696781667"/>
          <c:h val="0.858624906082542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1498</c:v>
                </c:pt>
                <c:pt idx="1">
                  <c:v>1329</c:v>
                </c:pt>
                <c:pt idx="2">
                  <c:v>1054</c:v>
                </c:pt>
              </c:numCache>
            </c:numRef>
          </c:val>
          <c:extLst xmlns:c16r2="http://schemas.microsoft.com/office/drawing/2015/06/chart">
            <c:ext xmlns:c16="http://schemas.microsoft.com/office/drawing/2014/chart" uri="{C3380CC4-5D6E-409C-BE32-E72D297353CC}">
              <c16:uniqueId val="{00000000-83A4-4CC5-B811-C8DEBEFC5E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299</c:v>
                </c:pt>
                <c:pt idx="1">
                  <c:v>299</c:v>
                </c:pt>
                <c:pt idx="2">
                  <c:v>299</c:v>
                </c:pt>
              </c:numCache>
            </c:numRef>
          </c:val>
          <c:extLst xmlns:c16r2="http://schemas.microsoft.com/office/drawing/2015/06/chart">
            <c:ext xmlns:c16="http://schemas.microsoft.com/office/drawing/2014/chart" uri="{C3380CC4-5D6E-409C-BE32-E72D297353CC}">
              <c16:uniqueId val="{00000001-83A4-4CC5-B811-C8DEBEFC5E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1214</c:v>
                </c:pt>
                <c:pt idx="1">
                  <c:v>1230</c:v>
                </c:pt>
                <c:pt idx="2">
                  <c:v>1411</c:v>
                </c:pt>
              </c:numCache>
            </c:numRef>
          </c:val>
          <c:extLst xmlns:c16r2="http://schemas.microsoft.com/office/drawing/2015/06/chart">
            <c:ext xmlns:c16="http://schemas.microsoft.com/office/drawing/2014/chart" uri="{C3380CC4-5D6E-409C-BE32-E72D297353CC}">
              <c16:uniqueId val="{00000002-83A4-4CC5-B811-C8DEBEFC5EB9}"/>
            </c:ext>
          </c:extLst>
        </c:ser>
        <c:dLbls>
          <c:showLegendKey val="0"/>
          <c:showVal val="0"/>
          <c:showCatName val="0"/>
          <c:showSerName val="0"/>
          <c:showPercent val="0"/>
          <c:showBubbleSize val="0"/>
        </c:dLbls>
        <c:gapWidth val="120"/>
        <c:overlap val="100"/>
        <c:axId val="493786928"/>
        <c:axId val="493788104"/>
      </c:barChart>
      <c:catAx>
        <c:axId val="49378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3788104"/>
        <c:crosses val="autoZero"/>
        <c:auto val="1"/>
        <c:lblAlgn val="ctr"/>
        <c:lblOffset val="100"/>
        <c:tickLblSkip val="1"/>
        <c:tickMarkSkip val="1"/>
        <c:noMultiLvlLbl val="0"/>
      </c:catAx>
      <c:valAx>
        <c:axId val="4937881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378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昭和</a:t>
          </a:r>
          <a:r>
            <a:rPr kumimoji="1" lang="en-US" altLang="ja-JP" sz="1300">
              <a:solidFill>
                <a:schemeClr val="dk1"/>
              </a:solidFill>
              <a:latin typeface="ＭＳ Ｐゴシック" pitchFamily="50" charset="-128"/>
              <a:ea typeface="ＭＳ Ｐゴシック" pitchFamily="50" charset="-128"/>
              <a:cs typeface="+mn-cs"/>
            </a:rPr>
            <a:t>50</a:t>
          </a:r>
          <a:r>
            <a:rPr kumimoji="1" lang="ja-JP" altLang="ja-JP" sz="1300">
              <a:solidFill>
                <a:schemeClr val="dk1"/>
              </a:solidFill>
              <a:latin typeface="ＭＳ Ｐゴシック" pitchFamily="50" charset="-128"/>
              <a:ea typeface="ＭＳ Ｐゴシック" pitchFamily="50" charset="-128"/>
              <a:cs typeface="+mn-cs"/>
            </a:rPr>
            <a:t>年代に借入した住新会計及び地域改善の元利償還金がほぼ終了し、平成</a:t>
          </a:r>
          <a:r>
            <a:rPr kumimoji="1" lang="en-US" altLang="ja-JP" sz="1300">
              <a:solidFill>
                <a:schemeClr val="dk1"/>
              </a:solidFill>
              <a:latin typeface="ＭＳ Ｐゴシック" pitchFamily="50" charset="-128"/>
              <a:ea typeface="ＭＳ Ｐゴシック" pitchFamily="50" charset="-128"/>
              <a:cs typeface="+mn-cs"/>
            </a:rPr>
            <a:t>22</a:t>
          </a:r>
          <a:r>
            <a:rPr kumimoji="1" lang="ja-JP" altLang="ja-JP" sz="1300">
              <a:solidFill>
                <a:schemeClr val="dk1"/>
              </a:solidFill>
              <a:latin typeface="ＭＳ Ｐゴシック" pitchFamily="50" charset="-128"/>
              <a:ea typeface="ＭＳ Ｐゴシック" pitchFamily="50" charset="-128"/>
              <a:cs typeface="+mn-cs"/>
            </a:rPr>
            <a:t>年度まで借入をしていた産炭地域開発事業の終息、平成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年度からの財政健全化計画による投資的事業の抑制により元利償還金の減に努めている。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今後も、緊急度・住民ニーズを的確に把握した事業の取捨選択により、新発債発行の抑制に努める。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満期一括償還をしていないため、該当なし</a:t>
          </a:r>
          <a:endParaRPr lang="ja-JP" altLang="ja-JP" sz="1300">
            <a:latin typeface="ＭＳ Ｐゴシック" pitchFamily="50" charset="-128"/>
            <a:ea typeface="ＭＳ Ｐゴシック"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将来負担額の大半を占めているのが、「一般会計等に係る地方債の現在高」である。現在、長期計画にもとづく継続的な公営住宅建設事業が実施されているため、他の投資的事業とのバランスを常に分析し、引き続き新発債の抑制に努め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一般廃棄物処理施設建設事業による広域への負担金の増加が見込まれるため、今後は更なる事業実施の適正化を図ることと、団塊世代の大量退職による新規職員採用の補充を抑制し、将来の負担を少しでも軽減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kumimoji="1" lang="ja-JP" altLang="ja-JP" sz="1300">
              <a:solidFill>
                <a:schemeClr val="dk1"/>
              </a:solidFill>
              <a:latin typeface="ＭＳ Ｐゴシック" pitchFamily="50" charset="-128"/>
              <a:ea typeface="ＭＳ Ｐゴシック" pitchFamily="50" charset="-128"/>
              <a:cs typeface="+mn-cs"/>
            </a:rPr>
            <a:t>財政調整基金</a:t>
          </a:r>
          <a:r>
            <a:rPr kumimoji="1" lang="ja-JP" altLang="en-US" sz="1300">
              <a:solidFill>
                <a:schemeClr val="dk1"/>
              </a:solidFill>
              <a:latin typeface="ＭＳ Ｐゴシック" pitchFamily="50" charset="-128"/>
              <a:ea typeface="ＭＳ Ｐゴシック" pitchFamily="50" charset="-128"/>
              <a:cs typeface="+mn-cs"/>
            </a:rPr>
            <a:t>に約</a:t>
          </a:r>
          <a:r>
            <a:rPr kumimoji="1" lang="en-US" altLang="ja-JP" sz="1300">
              <a:solidFill>
                <a:schemeClr val="dk1"/>
              </a:solidFill>
              <a:latin typeface="ＭＳ Ｐゴシック" pitchFamily="50" charset="-128"/>
              <a:ea typeface="ＭＳ Ｐゴシック" pitchFamily="50" charset="-128"/>
              <a:cs typeface="+mn-cs"/>
            </a:rPr>
            <a:t>250</a:t>
          </a:r>
          <a:r>
            <a:rPr kumimoji="1" lang="ja-JP" altLang="en-US" sz="1300">
              <a:solidFill>
                <a:schemeClr val="dk1"/>
              </a:solidFill>
              <a:latin typeface="ＭＳ Ｐゴシック" pitchFamily="50" charset="-128"/>
              <a:ea typeface="ＭＳ Ｐゴシック" pitchFamily="50" charset="-128"/>
              <a:cs typeface="+mn-cs"/>
            </a:rPr>
            <a:t>百万円、</a:t>
          </a:r>
          <a:r>
            <a:rPr kumimoji="1" lang="ja-JP" altLang="ja-JP" sz="1300">
              <a:solidFill>
                <a:schemeClr val="dk1"/>
              </a:solidFill>
              <a:latin typeface="ＭＳ Ｐゴシック" pitchFamily="50" charset="-128"/>
              <a:ea typeface="ＭＳ Ｐゴシック" pitchFamily="50" charset="-128"/>
              <a:cs typeface="+mn-cs"/>
            </a:rPr>
            <a:t>かがやけ川崎応援基金にふるさと納税約</a:t>
          </a:r>
          <a:r>
            <a:rPr kumimoji="1" lang="en-US" altLang="ja-JP" sz="1300">
              <a:solidFill>
                <a:schemeClr val="dk1"/>
              </a:solidFill>
              <a:latin typeface="ＭＳ Ｐゴシック" pitchFamily="50" charset="-128"/>
              <a:ea typeface="ＭＳ Ｐゴシック" pitchFamily="50" charset="-128"/>
              <a:cs typeface="+mn-cs"/>
            </a:rPr>
            <a:t>316</a:t>
          </a:r>
          <a:r>
            <a:rPr kumimoji="1" lang="ja-JP" altLang="ja-JP" sz="1300">
              <a:solidFill>
                <a:schemeClr val="dk1"/>
              </a:solidFill>
              <a:latin typeface="ＭＳ Ｐゴシック" pitchFamily="50" charset="-128"/>
              <a:ea typeface="ＭＳ Ｐゴシック" pitchFamily="50" charset="-128"/>
              <a:cs typeface="+mn-cs"/>
            </a:rPr>
            <a:t>百万円、過疎地域自立促進特別事業基金に過疎対策事業債を約</a:t>
          </a:r>
          <a:r>
            <a:rPr kumimoji="1" lang="en-US" altLang="ja-JP" sz="1300">
              <a:solidFill>
                <a:schemeClr val="dk1"/>
              </a:solidFill>
              <a:latin typeface="ＭＳ Ｐゴシック" pitchFamily="50" charset="-128"/>
              <a:ea typeface="ＭＳ Ｐゴシック" pitchFamily="50" charset="-128"/>
              <a:cs typeface="+mn-cs"/>
            </a:rPr>
            <a:t>4</a:t>
          </a:r>
          <a:r>
            <a:rPr kumimoji="1" lang="ja-JP" altLang="ja-JP" sz="1300">
              <a:solidFill>
                <a:schemeClr val="dk1"/>
              </a:solidFill>
              <a:latin typeface="ＭＳ Ｐゴシック" pitchFamily="50" charset="-128"/>
              <a:ea typeface="ＭＳ Ｐゴシック" pitchFamily="50" charset="-128"/>
              <a:cs typeface="+mn-cs"/>
            </a:rPr>
            <a:t>千万円積み立てた一方、</a:t>
          </a:r>
          <a:r>
            <a:rPr kumimoji="1" lang="ja-JP" altLang="en-US" sz="1300">
              <a:solidFill>
                <a:schemeClr val="dk1"/>
              </a:solidFill>
              <a:latin typeface="ＭＳ Ｐゴシック" pitchFamily="50" charset="-128"/>
              <a:ea typeface="ＭＳ Ｐゴシック" pitchFamily="50" charset="-128"/>
              <a:cs typeface="+mn-cs"/>
            </a:rPr>
            <a:t>財政調整基金を国保会計の累積赤字解消のための国保会計繰出に約</a:t>
          </a:r>
          <a:r>
            <a:rPr kumimoji="1" lang="en-US" altLang="ja-JP" sz="1300">
              <a:solidFill>
                <a:schemeClr val="dk1"/>
              </a:solidFill>
              <a:latin typeface="ＭＳ Ｐゴシック" pitchFamily="50" charset="-128"/>
              <a:ea typeface="ＭＳ Ｐゴシック" pitchFamily="50" charset="-128"/>
              <a:cs typeface="+mn-cs"/>
            </a:rPr>
            <a:t>525</a:t>
          </a:r>
          <a:r>
            <a:rPr kumimoji="1" lang="ja-JP" altLang="ja-JP" sz="1300">
              <a:solidFill>
                <a:schemeClr val="dk1"/>
              </a:solidFill>
              <a:latin typeface="ＭＳ Ｐゴシック" pitchFamily="50" charset="-128"/>
              <a:ea typeface="ＭＳ Ｐゴシック" pitchFamily="50" charset="-128"/>
              <a:cs typeface="+mn-cs"/>
            </a:rPr>
            <a:t>百万円</a:t>
          </a:r>
          <a:r>
            <a:rPr kumimoji="1" lang="ja-JP" altLang="en-US" sz="1300">
              <a:solidFill>
                <a:schemeClr val="dk1"/>
              </a:solidFill>
              <a:latin typeface="ＭＳ Ｐゴシック" pitchFamily="50" charset="-128"/>
              <a:ea typeface="ＭＳ Ｐゴシック" pitchFamily="50" charset="-128"/>
              <a:cs typeface="+mn-cs"/>
            </a:rPr>
            <a:t>、</a:t>
          </a:r>
          <a:r>
            <a:rPr kumimoji="1" lang="ja-JP" altLang="ja-JP" sz="1300">
              <a:solidFill>
                <a:schemeClr val="dk1"/>
              </a:solidFill>
              <a:latin typeface="ＭＳ Ｐゴシック" pitchFamily="50" charset="-128"/>
              <a:ea typeface="ＭＳ Ｐゴシック" pitchFamily="50" charset="-128"/>
              <a:cs typeface="+mn-cs"/>
            </a:rPr>
            <a:t>翔け子ども基金を小中学校の学力向上に要する費用等に</a:t>
          </a:r>
          <a:r>
            <a:rPr kumimoji="1" lang="ja-JP" altLang="en-US" sz="1300">
              <a:solidFill>
                <a:schemeClr val="dk1"/>
              </a:solidFill>
              <a:latin typeface="ＭＳ Ｐゴシック" pitchFamily="50" charset="-128"/>
              <a:ea typeface="ＭＳ Ｐゴシック" pitchFamily="50" charset="-128"/>
              <a:cs typeface="+mn-cs"/>
            </a:rPr>
            <a:t>約</a:t>
          </a:r>
          <a:r>
            <a:rPr kumimoji="1" lang="en-US" altLang="ja-JP" sz="1300">
              <a:solidFill>
                <a:schemeClr val="dk1"/>
              </a:solidFill>
              <a:latin typeface="ＭＳ Ｐゴシック" pitchFamily="50" charset="-128"/>
              <a:ea typeface="ＭＳ Ｐゴシック" pitchFamily="50" charset="-128"/>
              <a:cs typeface="+mn-cs"/>
            </a:rPr>
            <a:t>9</a:t>
          </a:r>
          <a:r>
            <a:rPr kumimoji="1" lang="ja-JP" altLang="ja-JP" sz="1300">
              <a:solidFill>
                <a:schemeClr val="dk1"/>
              </a:solidFill>
              <a:latin typeface="ＭＳ Ｐゴシック" pitchFamily="50" charset="-128"/>
              <a:ea typeface="ＭＳ Ｐゴシック" pitchFamily="50" charset="-128"/>
              <a:cs typeface="+mn-cs"/>
            </a:rPr>
            <a:t>百万円、かがやけ川崎応援基金をふるさと納税返礼品にかかる経費等に約</a:t>
          </a:r>
          <a:r>
            <a:rPr kumimoji="1" lang="en-US" altLang="ja-JP" sz="1300">
              <a:solidFill>
                <a:schemeClr val="dk1"/>
              </a:solidFill>
              <a:latin typeface="ＭＳ Ｐゴシック" pitchFamily="50" charset="-128"/>
              <a:ea typeface="ＭＳ Ｐゴシック" pitchFamily="50" charset="-128"/>
              <a:cs typeface="+mn-cs"/>
            </a:rPr>
            <a:t>149</a:t>
          </a:r>
          <a:r>
            <a:rPr kumimoji="1" lang="ja-JP" altLang="ja-JP" sz="1300">
              <a:solidFill>
                <a:schemeClr val="dk1"/>
              </a:solidFill>
              <a:latin typeface="ＭＳ Ｐゴシック" pitchFamily="50" charset="-128"/>
              <a:ea typeface="ＭＳ Ｐゴシック" pitchFamily="50" charset="-128"/>
              <a:cs typeface="+mn-cs"/>
            </a:rPr>
            <a:t>百万円、</a:t>
          </a:r>
          <a:r>
            <a:rPr kumimoji="1" lang="ja-JP" altLang="en-US" sz="1300">
              <a:solidFill>
                <a:schemeClr val="dk1"/>
              </a:solidFill>
              <a:latin typeface="ＭＳ Ｐゴシック" pitchFamily="50" charset="-128"/>
              <a:ea typeface="ＭＳ Ｐゴシック" pitchFamily="50" charset="-128"/>
              <a:cs typeface="+mn-cs"/>
            </a:rPr>
            <a:t>夢ある未来づくり基金を小中学校の施設整備に約</a:t>
          </a:r>
          <a:r>
            <a:rPr kumimoji="1" lang="en-US" altLang="ja-JP" sz="1300">
              <a:solidFill>
                <a:schemeClr val="dk1"/>
              </a:solidFill>
              <a:latin typeface="ＭＳ Ｐゴシック" pitchFamily="50" charset="-128"/>
              <a:ea typeface="ＭＳ Ｐゴシック" pitchFamily="50" charset="-128"/>
              <a:cs typeface="+mn-cs"/>
            </a:rPr>
            <a:t>18</a:t>
          </a:r>
          <a:r>
            <a:rPr kumimoji="1" lang="ja-JP" altLang="en-US" sz="1300">
              <a:solidFill>
                <a:schemeClr val="dk1"/>
              </a:solidFill>
              <a:latin typeface="ＭＳ Ｐゴシック" pitchFamily="50" charset="-128"/>
              <a:ea typeface="ＭＳ Ｐゴシック" pitchFamily="50" charset="-128"/>
              <a:cs typeface="+mn-cs"/>
            </a:rPr>
            <a:t>百万円</a:t>
          </a:r>
          <a:r>
            <a:rPr kumimoji="1" lang="ja-JP" altLang="ja-JP" sz="1300">
              <a:solidFill>
                <a:schemeClr val="dk1"/>
              </a:solidFill>
              <a:latin typeface="ＭＳ Ｐゴシック" pitchFamily="50" charset="-128"/>
              <a:ea typeface="ＭＳ Ｐゴシック" pitchFamily="50" charset="-128"/>
              <a:cs typeface="+mn-cs"/>
            </a:rPr>
            <a:t>それぞれ取り崩した等により、基金全体としては約</a:t>
          </a:r>
          <a:r>
            <a:rPr kumimoji="1" lang="en-US" altLang="ja-JP" sz="1300">
              <a:solidFill>
                <a:schemeClr val="dk1"/>
              </a:solidFill>
              <a:latin typeface="ＭＳ Ｐゴシック" pitchFamily="50" charset="-128"/>
              <a:ea typeface="ＭＳ Ｐゴシック" pitchFamily="50" charset="-128"/>
              <a:cs typeface="+mn-cs"/>
            </a:rPr>
            <a:t>94</a:t>
          </a:r>
          <a:r>
            <a:rPr kumimoji="1" lang="ja-JP" altLang="ja-JP" sz="1300">
              <a:solidFill>
                <a:schemeClr val="dk1"/>
              </a:solidFill>
              <a:latin typeface="ＭＳ Ｐゴシック" pitchFamily="50" charset="-128"/>
              <a:ea typeface="ＭＳ Ｐゴシック" pitchFamily="50" charset="-128"/>
              <a:cs typeface="+mn-cs"/>
            </a:rPr>
            <a:t>百万円の減となった。</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基金の使途の明確化を図るために、今後は財政調整基金を取り崩して施設整備基金等の特目基金を設置し積み立てていく予定。</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かがやけ川崎応援基金：寄付金を財源として</a:t>
          </a:r>
          <a:r>
            <a:rPr lang="ja-JP" altLang="ja-JP" sz="1300">
              <a:solidFill>
                <a:schemeClr val="dk1"/>
              </a:solidFill>
              <a:latin typeface="ＭＳ Ｐゴシック" pitchFamily="50" charset="-128"/>
              <a:ea typeface="ＭＳ Ｐゴシック" pitchFamily="50" charset="-128"/>
              <a:cs typeface="+mn-cs"/>
            </a:rPr>
            <a:t>寄附者の思いを反映した事業を推進し、多様な人々の参加による個性豊かで住みよいまちづくりに資する。</a:t>
          </a:r>
          <a:endParaRPr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夢ある未来づくり基金：</a:t>
          </a:r>
          <a:r>
            <a:rPr lang="ja-JP" altLang="ja-JP" sz="1300">
              <a:solidFill>
                <a:schemeClr val="dk1"/>
              </a:solidFill>
              <a:latin typeface="ＭＳ Ｐゴシック" pitchFamily="50" charset="-128"/>
              <a:ea typeface="ＭＳ Ｐゴシック" pitchFamily="50" charset="-128"/>
              <a:cs typeface="+mn-cs"/>
            </a:rPr>
            <a:t>川崎町民が将来の川崎町に夢がもてるように教育の推進と雇用の促進の資金にあてる</a:t>
          </a:r>
          <a:r>
            <a:rPr lang="ja-JP" altLang="en-US"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lang="ja-JP" altLang="ja-JP" sz="1300">
              <a:solidFill>
                <a:schemeClr val="dk1"/>
              </a:solidFill>
              <a:latin typeface="ＭＳ Ｐゴシック" pitchFamily="50" charset="-128"/>
              <a:ea typeface="ＭＳ Ｐゴシック" pitchFamily="50" charset="-128"/>
              <a:cs typeface="+mn-cs"/>
            </a:rPr>
            <a:t>　翔け子ども基金：すべての町民が、地域社会の一員として心豊かな社会人となれるよう生涯を通じて自ら学ぶとともに、次世代を担う児童・生徒が、創造性豊かに育つことができるまちづくりを行うための施策に要する経費の財源に充てる。</a:t>
          </a:r>
          <a:endParaRPr kumimoji="1" lang="en-US" altLang="ja-JP" sz="1300">
            <a:solidFill>
              <a:schemeClr val="dk1"/>
            </a:solidFill>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かがやけ川崎応援基金：ふるさと納税分を約</a:t>
          </a:r>
          <a:r>
            <a:rPr kumimoji="1" lang="en-US" altLang="ja-JP" sz="1300">
              <a:solidFill>
                <a:schemeClr val="dk1"/>
              </a:solidFill>
              <a:latin typeface="ＭＳ Ｐゴシック" pitchFamily="50" charset="-128"/>
              <a:ea typeface="ＭＳ Ｐゴシック" pitchFamily="50" charset="-128"/>
              <a:cs typeface="+mn-cs"/>
            </a:rPr>
            <a:t>316</a:t>
          </a:r>
          <a:r>
            <a:rPr kumimoji="1" lang="ja-JP" altLang="ja-JP" sz="1300">
              <a:solidFill>
                <a:schemeClr val="dk1"/>
              </a:solidFill>
              <a:latin typeface="ＭＳ Ｐゴシック" pitchFamily="50" charset="-128"/>
              <a:ea typeface="ＭＳ Ｐゴシック" pitchFamily="50" charset="-128"/>
              <a:cs typeface="+mn-cs"/>
            </a:rPr>
            <a:t>百万円を積み立て、ふるさと納税に対する返礼品等にかかる費用および基金充当事業に約</a:t>
          </a:r>
          <a:r>
            <a:rPr kumimoji="1" lang="en-US" altLang="ja-JP" sz="1300">
              <a:solidFill>
                <a:schemeClr val="dk1"/>
              </a:solidFill>
              <a:latin typeface="ＭＳ Ｐゴシック" pitchFamily="50" charset="-128"/>
              <a:ea typeface="ＭＳ Ｐゴシック" pitchFamily="50" charset="-128"/>
              <a:cs typeface="+mn-cs"/>
            </a:rPr>
            <a:t>149</a:t>
          </a:r>
          <a:r>
            <a:rPr kumimoji="1" lang="ja-JP" altLang="ja-JP" sz="1300">
              <a:solidFill>
                <a:schemeClr val="dk1"/>
              </a:solidFill>
              <a:latin typeface="ＭＳ Ｐゴシック" pitchFamily="50" charset="-128"/>
              <a:ea typeface="ＭＳ Ｐゴシック" pitchFamily="50" charset="-128"/>
              <a:cs typeface="+mn-cs"/>
            </a:rPr>
            <a:t>百万円を取り崩したことにより約</a:t>
          </a:r>
          <a:r>
            <a:rPr kumimoji="1" lang="en-US" altLang="ja-JP" sz="1300">
              <a:solidFill>
                <a:schemeClr val="dk1"/>
              </a:solidFill>
              <a:latin typeface="ＭＳ Ｐゴシック" pitchFamily="50" charset="-128"/>
              <a:ea typeface="ＭＳ Ｐゴシック" pitchFamily="50" charset="-128"/>
              <a:cs typeface="+mn-cs"/>
            </a:rPr>
            <a:t>167</a:t>
          </a:r>
          <a:r>
            <a:rPr kumimoji="1" lang="ja-JP" altLang="ja-JP" sz="1300">
              <a:solidFill>
                <a:schemeClr val="dk1"/>
              </a:solidFill>
              <a:latin typeface="ＭＳ Ｐゴシック" pitchFamily="50" charset="-128"/>
              <a:ea typeface="ＭＳ Ｐゴシック" pitchFamily="50" charset="-128"/>
              <a:cs typeface="+mn-cs"/>
            </a:rPr>
            <a:t>百万円</a:t>
          </a:r>
          <a:r>
            <a:rPr kumimoji="1" lang="ja-JP" altLang="en-US" sz="1300">
              <a:solidFill>
                <a:schemeClr val="dk1"/>
              </a:solidFill>
              <a:latin typeface="ＭＳ Ｐゴシック" pitchFamily="50" charset="-128"/>
              <a:ea typeface="ＭＳ Ｐゴシック" pitchFamily="50" charset="-128"/>
              <a:cs typeface="+mn-cs"/>
            </a:rPr>
            <a:t>増加。</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夢ある未来づくり基金：小中学校施設整備に取り崩して充てたことにより約</a:t>
          </a:r>
          <a:r>
            <a:rPr kumimoji="1" lang="en-US" altLang="ja-JP" sz="1300">
              <a:solidFill>
                <a:schemeClr val="dk1"/>
              </a:solidFill>
              <a:latin typeface="ＭＳ Ｐゴシック" pitchFamily="50" charset="-128"/>
              <a:ea typeface="ＭＳ Ｐゴシック" pitchFamily="50" charset="-128"/>
              <a:cs typeface="+mn-cs"/>
            </a:rPr>
            <a:t>18</a:t>
          </a:r>
          <a:r>
            <a:rPr kumimoji="1" lang="ja-JP" altLang="en-US" sz="1300">
              <a:solidFill>
                <a:schemeClr val="dk1"/>
              </a:solidFill>
              <a:latin typeface="ＭＳ Ｐゴシック" pitchFamily="50" charset="-128"/>
              <a:ea typeface="ＭＳ Ｐゴシック" pitchFamily="50" charset="-128"/>
              <a:cs typeface="+mn-cs"/>
            </a:rPr>
            <a:t>百万円の減少。</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lang="ja-JP" altLang="ja-JP" sz="1300">
              <a:solidFill>
                <a:schemeClr val="dk1"/>
              </a:solidFill>
              <a:latin typeface="ＭＳ Ｐゴシック" pitchFamily="50" charset="-128"/>
              <a:ea typeface="ＭＳ Ｐゴシック" pitchFamily="50" charset="-128"/>
              <a:cs typeface="+mn-cs"/>
            </a:rPr>
            <a:t>翔け子ども基金</a:t>
          </a:r>
          <a:r>
            <a:rPr kumimoji="1" lang="ja-JP" altLang="ja-JP" sz="1300">
              <a:solidFill>
                <a:schemeClr val="dk1"/>
              </a:solidFill>
              <a:latin typeface="ＭＳ Ｐゴシック" pitchFamily="50" charset="-128"/>
              <a:ea typeface="ＭＳ Ｐゴシック" pitchFamily="50" charset="-128"/>
              <a:cs typeface="+mn-cs"/>
            </a:rPr>
            <a:t>：小中学校のパソコンリース費用等の教育費に取り崩して充てたことにより約</a:t>
          </a:r>
          <a:r>
            <a:rPr kumimoji="1" lang="en-US" altLang="ja-JP" sz="1300">
              <a:solidFill>
                <a:schemeClr val="dk1"/>
              </a:solidFill>
              <a:latin typeface="ＭＳ Ｐゴシック" pitchFamily="50" charset="-128"/>
              <a:ea typeface="ＭＳ Ｐゴシック" pitchFamily="50" charset="-128"/>
              <a:cs typeface="+mn-cs"/>
            </a:rPr>
            <a:t>9</a:t>
          </a:r>
          <a:r>
            <a:rPr kumimoji="1" lang="ja-JP" altLang="ja-JP" sz="1300">
              <a:solidFill>
                <a:schemeClr val="dk1"/>
              </a:solidFill>
              <a:latin typeface="ＭＳ Ｐゴシック" pitchFamily="50" charset="-128"/>
              <a:ea typeface="ＭＳ Ｐゴシック" pitchFamily="50" charset="-128"/>
              <a:cs typeface="+mn-cs"/>
            </a:rPr>
            <a:t>百万円の減少。</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latin typeface="ＭＳ Ｐゴシック" pitchFamily="50" charset="-128"/>
              <a:ea typeface="ＭＳ Ｐゴシック" pitchFamily="50" charset="-128"/>
              <a:cs typeface="+mn-cs"/>
            </a:rPr>
            <a:t>　令和</a:t>
          </a:r>
          <a:r>
            <a:rPr kumimoji="1" lang="en-US" altLang="ja-JP" sz="1300">
              <a:solidFill>
                <a:schemeClr val="dk1"/>
              </a:solidFill>
              <a:latin typeface="ＭＳ Ｐゴシック" pitchFamily="50" charset="-128"/>
              <a:ea typeface="ＭＳ Ｐゴシック" pitchFamily="50" charset="-128"/>
              <a:cs typeface="+mn-cs"/>
            </a:rPr>
            <a:t>2</a:t>
          </a:r>
          <a:r>
            <a:rPr kumimoji="1" lang="ja-JP" altLang="en-US" sz="1300">
              <a:solidFill>
                <a:schemeClr val="dk1"/>
              </a:solidFill>
              <a:latin typeface="ＭＳ Ｐゴシック" pitchFamily="50" charset="-128"/>
              <a:ea typeface="ＭＳ Ｐゴシック" pitchFamily="50" charset="-128"/>
              <a:cs typeface="+mn-cs"/>
            </a:rPr>
            <a:t>年度中に特定目的基金を整理し、施設整備基金等を設置する一方で、基金数を整理し、総数を減少させる計画。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約</a:t>
          </a:r>
          <a:r>
            <a:rPr kumimoji="1" lang="en-US" altLang="ja-JP" sz="1300">
              <a:solidFill>
                <a:schemeClr val="dk1"/>
              </a:solidFill>
              <a:latin typeface="ＭＳ Ｐゴシック" pitchFamily="50" charset="-128"/>
              <a:ea typeface="ＭＳ Ｐゴシック" pitchFamily="50" charset="-128"/>
              <a:cs typeface="+mn-cs"/>
            </a:rPr>
            <a:t>250</a:t>
          </a:r>
          <a:r>
            <a:rPr kumimoji="1" lang="ja-JP" altLang="en-US" sz="1300">
              <a:solidFill>
                <a:schemeClr val="dk1"/>
              </a:solidFill>
              <a:latin typeface="ＭＳ Ｐゴシック" pitchFamily="50" charset="-128"/>
              <a:ea typeface="ＭＳ Ｐゴシック" pitchFamily="50" charset="-128"/>
              <a:cs typeface="+mn-cs"/>
            </a:rPr>
            <a:t>百万円積み立てをおこなった一方で、</a:t>
          </a:r>
          <a:r>
            <a:rPr kumimoji="1" lang="ja-JP" altLang="ja-JP" sz="1300">
              <a:solidFill>
                <a:schemeClr val="dk1"/>
              </a:solidFill>
              <a:latin typeface="ＭＳ Ｐゴシック" pitchFamily="50" charset="-128"/>
              <a:ea typeface="ＭＳ Ｐゴシック" pitchFamily="50" charset="-128"/>
              <a:cs typeface="+mn-cs"/>
            </a:rPr>
            <a:t>臨時的な歳出（</a:t>
          </a:r>
          <a:r>
            <a:rPr kumimoji="1" lang="ja-JP" altLang="en-US" sz="1300">
              <a:solidFill>
                <a:schemeClr val="dk1"/>
              </a:solidFill>
              <a:latin typeface="ＭＳ Ｐゴシック" pitchFamily="50" charset="-128"/>
              <a:ea typeface="ＭＳ Ｐゴシック" pitchFamily="50" charset="-128"/>
              <a:cs typeface="+mn-cs"/>
            </a:rPr>
            <a:t>国保会計の累積赤字解消のための国保会計繰出</a:t>
          </a:r>
          <a:r>
            <a:rPr kumimoji="1" lang="ja-JP" altLang="ja-JP" sz="1300">
              <a:solidFill>
                <a:schemeClr val="dk1"/>
              </a:solidFill>
              <a:latin typeface="ＭＳ Ｐゴシック" pitchFamily="50" charset="-128"/>
              <a:ea typeface="ＭＳ Ｐゴシック" pitchFamily="50" charset="-128"/>
              <a:cs typeface="+mn-cs"/>
            </a:rPr>
            <a:t>金）による財源不足を補うために</a:t>
          </a:r>
          <a:r>
            <a:rPr kumimoji="1" lang="ja-JP" altLang="en-US" sz="1300">
              <a:solidFill>
                <a:schemeClr val="dk1"/>
              </a:solidFill>
              <a:latin typeface="ＭＳ Ｐゴシック" pitchFamily="50" charset="-128"/>
              <a:ea typeface="ＭＳ Ｐゴシック" pitchFamily="50" charset="-128"/>
              <a:cs typeface="+mn-cs"/>
            </a:rPr>
            <a:t>約</a:t>
          </a:r>
          <a:r>
            <a:rPr kumimoji="1" lang="en-US" altLang="ja-JP" sz="1300">
              <a:solidFill>
                <a:schemeClr val="dk1"/>
              </a:solidFill>
              <a:latin typeface="ＭＳ Ｐゴシック" pitchFamily="50" charset="-128"/>
              <a:ea typeface="ＭＳ Ｐゴシック" pitchFamily="50" charset="-128"/>
              <a:cs typeface="+mn-cs"/>
            </a:rPr>
            <a:t>525</a:t>
          </a:r>
          <a:r>
            <a:rPr kumimoji="1" lang="ja-JP" altLang="ja-JP" sz="1300">
              <a:solidFill>
                <a:schemeClr val="dk1"/>
              </a:solidFill>
              <a:latin typeface="ＭＳ Ｐゴシック" pitchFamily="50" charset="-128"/>
              <a:ea typeface="ＭＳ Ｐゴシック" pitchFamily="50" charset="-128"/>
              <a:cs typeface="+mn-cs"/>
            </a:rPr>
            <a:t>百万円取り崩したため。</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これまでは、決算を剰余金を将来の施設整備等に向け財政調整基金に積み立ててきたが、基金の使途の明確化を図るために、今後は財政調整基金を取り崩して施設整備基金等の特目基金を設置し積み立てていく予定。</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運用益による</a:t>
          </a:r>
          <a:r>
            <a:rPr kumimoji="1" lang="en-US" altLang="ja-JP" sz="1300">
              <a:solidFill>
                <a:schemeClr val="dk1"/>
              </a:solidFill>
              <a:latin typeface="ＭＳ Ｐゴシック" pitchFamily="50" charset="-128"/>
              <a:ea typeface="ＭＳ Ｐゴシック" pitchFamily="50" charset="-128"/>
              <a:cs typeface="+mn-cs"/>
            </a:rPr>
            <a:t>0.02</a:t>
          </a:r>
          <a:r>
            <a:rPr kumimoji="1" lang="ja-JP" altLang="ja-JP" sz="1300">
              <a:solidFill>
                <a:schemeClr val="dk1"/>
              </a:solidFill>
              <a:latin typeface="ＭＳ Ｐゴシック" pitchFamily="50" charset="-128"/>
              <a:ea typeface="ＭＳ Ｐゴシック" pitchFamily="50" charset="-128"/>
              <a:cs typeface="+mn-cs"/>
            </a:rPr>
            <a:t>百万円の増。</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地方債の償還計画を踏まえ、令和５年度までに２億円程度を積立予定。</a:t>
          </a:r>
          <a:endParaRPr kumimoji="1" lang="en-US" altLang="ja-JP" sz="13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人口減少に加え、町内に中心となる産業がないこと等により、恒常的に財政基盤が弱く、類似団体平均をかなり下回っている。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長期的視野での投資的経費の峻別、抑制を行い、歳出の徹底的な見直しを実施するとともに、活力あるまちづくりを展開しつつ、行政の効率化を努めることにより、財政の健全化を図る。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34396</xdr:rowOff>
    </xdr:from>
    <xdr:to>
      <xdr:col>23</xdr:col>
      <xdr:colOff>133350</xdr:colOff>
      <xdr:row>44</xdr:row>
      <xdr:rowOff>34396</xdr:rowOff>
    </xdr:to>
    <xdr:cxnSp macro="">
      <xdr:nvCxnSpPr>
        <xdr:cNvPr id="72" name="直線コネクタ 71"/>
        <xdr:cNvCxnSpPr/>
      </xdr:nvCxnSpPr>
      <xdr:spPr>
        <a:xfrm>
          <a:off x="4114800" y="7578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34396</xdr:rowOff>
    </xdr:from>
    <xdr:to>
      <xdr:col>19</xdr:col>
      <xdr:colOff>133350</xdr:colOff>
      <xdr:row>44</xdr:row>
      <xdr:rowOff>44450</xdr:rowOff>
    </xdr:to>
    <xdr:cxnSp macro="">
      <xdr:nvCxnSpPr>
        <xdr:cNvPr id="75" name="直線コネクタ 74"/>
        <xdr:cNvCxnSpPr/>
      </xdr:nvCxnSpPr>
      <xdr:spPr>
        <a:xfrm flipV="1">
          <a:off x="3225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8" name="直線コネクタ 77"/>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54504</xdr:rowOff>
    </xdr:to>
    <xdr:cxnSp macro="">
      <xdr:nvCxnSpPr>
        <xdr:cNvPr id="81" name="直線コネクタ 80"/>
        <xdr:cNvCxnSpPr/>
      </xdr:nvCxnSpPr>
      <xdr:spPr>
        <a:xfrm flipV="1">
          <a:off x="1447800" y="75882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5" name="テキスト ボックス 84"/>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155046</xdr:rowOff>
    </xdr:from>
    <xdr:to>
      <xdr:col>23</xdr:col>
      <xdr:colOff>184150</xdr:colOff>
      <xdr:row>44</xdr:row>
      <xdr:rowOff>85196</xdr:rowOff>
    </xdr:to>
    <xdr:sp macro="" textlink="">
      <xdr:nvSpPr>
        <xdr:cNvPr id="91" name="楕円 90"/>
        <xdr:cNvSpPr/>
      </xdr:nvSpPr>
      <xdr:spPr>
        <a:xfrm>
          <a:off x="49022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50923</xdr:rowOff>
    </xdr:from>
    <xdr:ext cx="762000" cy="259045"/>
    <xdr:sp macro="" textlink="">
      <xdr:nvSpPr>
        <xdr:cNvPr id="92" name="財政力該当値テキスト"/>
        <xdr:cNvSpPr txBox="1"/>
      </xdr:nvSpPr>
      <xdr:spPr>
        <a:xfrm>
          <a:off x="5041900" y="74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155046</xdr:rowOff>
    </xdr:from>
    <xdr:to>
      <xdr:col>19</xdr:col>
      <xdr:colOff>184150</xdr:colOff>
      <xdr:row>44</xdr:row>
      <xdr:rowOff>85196</xdr:rowOff>
    </xdr:to>
    <xdr:sp macro="" textlink="">
      <xdr:nvSpPr>
        <xdr:cNvPr id="93" name="楕円 92"/>
        <xdr:cNvSpPr/>
      </xdr:nvSpPr>
      <xdr:spPr>
        <a:xfrm>
          <a:off x="4064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69973</xdr:rowOff>
    </xdr:from>
    <xdr:ext cx="736600" cy="259045"/>
    <xdr:sp macro="" textlink="">
      <xdr:nvSpPr>
        <xdr:cNvPr id="94" name="テキスト ボックス 93"/>
        <xdr:cNvSpPr txBox="1"/>
      </xdr:nvSpPr>
      <xdr:spPr>
        <a:xfrm>
          <a:off x="3733800" y="76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5" name="楕円 94"/>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6" name="テキスト ボックス 95"/>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3704</xdr:rowOff>
    </xdr:from>
    <xdr:to>
      <xdr:col>7</xdr:col>
      <xdr:colOff>31750</xdr:colOff>
      <xdr:row>44</xdr:row>
      <xdr:rowOff>105304</xdr:rowOff>
    </xdr:to>
    <xdr:sp macro="" textlink="">
      <xdr:nvSpPr>
        <xdr:cNvPr id="99" name="楕円 98"/>
        <xdr:cNvSpPr/>
      </xdr:nvSpPr>
      <xdr:spPr>
        <a:xfrm>
          <a:off x="1397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90081</xdr:rowOff>
    </xdr:from>
    <xdr:ext cx="762000" cy="259045"/>
    <xdr:sp macro="" textlink="">
      <xdr:nvSpPr>
        <xdr:cNvPr id="100" name="テキスト ボックス 99"/>
        <xdr:cNvSpPr txBox="1"/>
      </xdr:nvSpPr>
      <xdr:spPr>
        <a:xfrm>
          <a:off x="1066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実施してきた財政健全化計画に基づいた、人件費、公債費の抑制をおこなってきたことにより、義務的経費を圧縮してきたが、歳入の経常的一般財源等の減も年々大きい為、類似団体平均より高い比率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今後も、投資的事業の抑制により公債費を削減するとともに、行政改革による新規職員採用及び臨時嘱託職員採用の抑制により義務的経費の抑制に努めていく。</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78196</xdr:rowOff>
    </xdr:from>
    <xdr:to>
      <xdr:col>23</xdr:col>
      <xdr:colOff>133350</xdr:colOff>
      <xdr:row>65</xdr:row>
      <xdr:rowOff>81643</xdr:rowOff>
    </xdr:to>
    <xdr:cxnSp macro="">
      <xdr:nvCxnSpPr>
        <xdr:cNvPr id="137" name="直線コネクタ 136"/>
        <xdr:cNvCxnSpPr/>
      </xdr:nvCxnSpPr>
      <xdr:spPr>
        <a:xfrm flipV="1">
          <a:off x="4114800" y="1122244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78196</xdr:rowOff>
    </xdr:from>
    <xdr:to>
      <xdr:col>19</xdr:col>
      <xdr:colOff>133350</xdr:colOff>
      <xdr:row>65</xdr:row>
      <xdr:rowOff>81643</xdr:rowOff>
    </xdr:to>
    <xdr:cxnSp macro="">
      <xdr:nvCxnSpPr>
        <xdr:cNvPr id="140" name="直線コネクタ 139"/>
        <xdr:cNvCxnSpPr/>
      </xdr:nvCxnSpPr>
      <xdr:spPr>
        <a:xfrm>
          <a:off x="3225800" y="1122244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5806</xdr:rowOff>
    </xdr:from>
    <xdr:to>
      <xdr:col>15</xdr:col>
      <xdr:colOff>82550</xdr:colOff>
      <xdr:row>65</xdr:row>
      <xdr:rowOff>78196</xdr:rowOff>
    </xdr:to>
    <xdr:cxnSp macro="">
      <xdr:nvCxnSpPr>
        <xdr:cNvPr id="143" name="直線コネクタ 142"/>
        <xdr:cNvCxnSpPr/>
      </xdr:nvCxnSpPr>
      <xdr:spPr>
        <a:xfrm>
          <a:off x="2336800" y="111500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41746</xdr:rowOff>
    </xdr:from>
    <xdr:ext cx="762000" cy="259045"/>
    <xdr:sp macro="" textlink="">
      <xdr:nvSpPr>
        <xdr:cNvPr id="145" name="テキスト ボックス 144"/>
        <xdr:cNvSpPr txBox="1"/>
      </xdr:nvSpPr>
      <xdr:spPr>
        <a:xfrm>
          <a:off x="2844800" y="1067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156573</xdr:rowOff>
    </xdr:from>
    <xdr:to>
      <xdr:col>11</xdr:col>
      <xdr:colOff>31750</xdr:colOff>
      <xdr:row>65</xdr:row>
      <xdr:rowOff>5806</xdr:rowOff>
    </xdr:to>
    <xdr:cxnSp macro="">
      <xdr:nvCxnSpPr>
        <xdr:cNvPr id="146" name="直線コネクタ 145"/>
        <xdr:cNvCxnSpPr/>
      </xdr:nvCxnSpPr>
      <xdr:spPr>
        <a:xfrm>
          <a:off x="1447800" y="1112937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24510</xdr:rowOff>
    </xdr:from>
    <xdr:ext cx="762000" cy="259045"/>
    <xdr:sp macro="" textlink="">
      <xdr:nvSpPr>
        <xdr:cNvPr id="148" name="テキスト ボックス 147"/>
        <xdr:cNvSpPr txBox="1"/>
      </xdr:nvSpPr>
      <xdr:spPr>
        <a:xfrm>
          <a:off x="1955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27396</xdr:rowOff>
    </xdr:from>
    <xdr:to>
      <xdr:col>23</xdr:col>
      <xdr:colOff>184150</xdr:colOff>
      <xdr:row>65</xdr:row>
      <xdr:rowOff>128996</xdr:rowOff>
    </xdr:to>
    <xdr:sp macro="" textlink="">
      <xdr:nvSpPr>
        <xdr:cNvPr id="156" name="楕円 155"/>
        <xdr:cNvSpPr/>
      </xdr:nvSpPr>
      <xdr:spPr>
        <a:xfrm>
          <a:off x="4902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170923</xdr:rowOff>
    </xdr:from>
    <xdr:ext cx="762000" cy="259045"/>
    <xdr:sp macro="" textlink="">
      <xdr:nvSpPr>
        <xdr:cNvPr id="157" name="財政構造の弾力性該当値テキスト"/>
        <xdr:cNvSpPr txBox="1"/>
      </xdr:nvSpPr>
      <xdr:spPr>
        <a:xfrm>
          <a:off x="5041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30843</xdr:rowOff>
    </xdr:from>
    <xdr:to>
      <xdr:col>19</xdr:col>
      <xdr:colOff>184150</xdr:colOff>
      <xdr:row>65</xdr:row>
      <xdr:rowOff>132443</xdr:rowOff>
    </xdr:to>
    <xdr:sp macro="" textlink="">
      <xdr:nvSpPr>
        <xdr:cNvPr id="158" name="楕円 157"/>
        <xdr:cNvSpPr/>
      </xdr:nvSpPr>
      <xdr:spPr>
        <a:xfrm>
          <a:off x="4064000" y="1117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117220</xdr:rowOff>
    </xdr:from>
    <xdr:ext cx="736600" cy="259045"/>
    <xdr:sp macro="" textlink="">
      <xdr:nvSpPr>
        <xdr:cNvPr id="159" name="テキスト ボックス 158"/>
        <xdr:cNvSpPr txBox="1"/>
      </xdr:nvSpPr>
      <xdr:spPr>
        <a:xfrm>
          <a:off x="3733800" y="1126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27396</xdr:rowOff>
    </xdr:from>
    <xdr:to>
      <xdr:col>15</xdr:col>
      <xdr:colOff>133350</xdr:colOff>
      <xdr:row>65</xdr:row>
      <xdr:rowOff>128996</xdr:rowOff>
    </xdr:to>
    <xdr:sp macro="" textlink="">
      <xdr:nvSpPr>
        <xdr:cNvPr id="160" name="楕円 159"/>
        <xdr:cNvSpPr/>
      </xdr:nvSpPr>
      <xdr:spPr>
        <a:xfrm>
          <a:off x="3175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113773</xdr:rowOff>
    </xdr:from>
    <xdr:ext cx="762000" cy="259045"/>
    <xdr:sp macro="" textlink="">
      <xdr:nvSpPr>
        <xdr:cNvPr id="161" name="テキスト ボックス 160"/>
        <xdr:cNvSpPr txBox="1"/>
      </xdr:nvSpPr>
      <xdr:spPr>
        <a:xfrm>
          <a:off x="2844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126456</xdr:rowOff>
    </xdr:from>
    <xdr:to>
      <xdr:col>11</xdr:col>
      <xdr:colOff>82550</xdr:colOff>
      <xdr:row>65</xdr:row>
      <xdr:rowOff>56606</xdr:rowOff>
    </xdr:to>
    <xdr:sp macro="" textlink="">
      <xdr:nvSpPr>
        <xdr:cNvPr id="162" name="楕円 161"/>
        <xdr:cNvSpPr/>
      </xdr:nvSpPr>
      <xdr:spPr>
        <a:xfrm>
          <a:off x="2286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41383</xdr:rowOff>
    </xdr:from>
    <xdr:ext cx="762000" cy="259045"/>
    <xdr:sp macro="" textlink="">
      <xdr:nvSpPr>
        <xdr:cNvPr id="163" name="テキスト ボックス 162"/>
        <xdr:cNvSpPr txBox="1"/>
      </xdr:nvSpPr>
      <xdr:spPr>
        <a:xfrm>
          <a:off x="1955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105773</xdr:rowOff>
    </xdr:from>
    <xdr:to>
      <xdr:col>7</xdr:col>
      <xdr:colOff>31750</xdr:colOff>
      <xdr:row>65</xdr:row>
      <xdr:rowOff>35923</xdr:rowOff>
    </xdr:to>
    <xdr:sp macro="" textlink="">
      <xdr:nvSpPr>
        <xdr:cNvPr id="164" name="楕円 163"/>
        <xdr:cNvSpPr/>
      </xdr:nvSpPr>
      <xdr:spPr>
        <a:xfrm>
          <a:off x="1397000" y="110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20700</xdr:rowOff>
    </xdr:from>
    <xdr:ext cx="762000" cy="259045"/>
    <xdr:sp macro="" textlink="">
      <xdr:nvSpPr>
        <xdr:cNvPr id="165" name="テキスト ボックス 164"/>
        <xdr:cNvSpPr txBox="1"/>
      </xdr:nvSpPr>
      <xdr:spPr>
        <a:xfrm>
          <a:off x="1066800" y="1116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類似団体平均比較で</a:t>
          </a:r>
          <a:r>
            <a:rPr kumimoji="1" lang="en-US" altLang="ja-JP" sz="1300">
              <a:solidFill>
                <a:schemeClr val="dk1"/>
              </a:solidFill>
              <a:latin typeface="ＭＳ Ｐゴシック" pitchFamily="50" charset="-128"/>
              <a:ea typeface="ＭＳ Ｐゴシック" pitchFamily="50" charset="-128"/>
              <a:cs typeface="+mn-cs"/>
            </a:rPr>
            <a:t>4,216</a:t>
          </a:r>
          <a:r>
            <a:rPr kumimoji="1" lang="ja-JP" altLang="ja-JP" sz="1300">
              <a:solidFill>
                <a:schemeClr val="dk1"/>
              </a:solidFill>
              <a:latin typeface="ＭＳ Ｐゴシック" pitchFamily="50" charset="-128"/>
              <a:ea typeface="ＭＳ Ｐゴシック" pitchFamily="50" charset="-128"/>
              <a:cs typeface="+mn-cs"/>
            </a:rPr>
            <a:t>円、全国平均比較</a:t>
          </a:r>
          <a:r>
            <a:rPr kumimoji="1" lang="ja-JP" altLang="en-US" sz="1300">
              <a:solidFill>
                <a:schemeClr val="dk1"/>
              </a:solidFill>
              <a:latin typeface="ＭＳ Ｐゴシック" pitchFamily="50" charset="-128"/>
              <a:ea typeface="ＭＳ Ｐゴシック" pitchFamily="50" charset="-128"/>
              <a:cs typeface="+mn-cs"/>
            </a:rPr>
            <a:t>で</a:t>
          </a:r>
          <a:r>
            <a:rPr kumimoji="1" lang="en-US" altLang="ja-JP" sz="1300">
              <a:solidFill>
                <a:schemeClr val="dk1"/>
              </a:solidFill>
              <a:latin typeface="ＭＳ Ｐゴシック" pitchFamily="50" charset="-128"/>
              <a:ea typeface="ＭＳ Ｐゴシック" pitchFamily="50" charset="-128"/>
              <a:cs typeface="+mn-cs"/>
            </a:rPr>
            <a:t>31,981</a:t>
          </a:r>
          <a:r>
            <a:rPr kumimoji="1" lang="ja-JP" altLang="ja-JP" sz="1300">
              <a:solidFill>
                <a:schemeClr val="dk1"/>
              </a:solidFill>
              <a:latin typeface="ＭＳ Ｐゴシック" pitchFamily="50" charset="-128"/>
              <a:ea typeface="ＭＳ Ｐゴシック" pitchFamily="50" charset="-128"/>
              <a:cs typeface="+mn-cs"/>
            </a:rPr>
            <a:t>円高くなっているのは、主に人件費が要因となっている。平成</a:t>
          </a:r>
          <a:r>
            <a:rPr kumimoji="1" lang="en-US" altLang="ja-JP" sz="1300">
              <a:solidFill>
                <a:schemeClr val="dk1"/>
              </a:solidFill>
              <a:latin typeface="ＭＳ Ｐゴシック" pitchFamily="50" charset="-128"/>
              <a:ea typeface="ＭＳ Ｐゴシック" pitchFamily="50" charset="-128"/>
              <a:cs typeface="+mn-cs"/>
            </a:rPr>
            <a:t>26</a:t>
          </a:r>
          <a:r>
            <a:rPr kumimoji="1" lang="ja-JP" altLang="ja-JP" sz="1300">
              <a:solidFill>
                <a:schemeClr val="dk1"/>
              </a:solidFill>
              <a:latin typeface="ＭＳ Ｐゴシック" pitchFamily="50" charset="-128"/>
              <a:ea typeface="ＭＳ Ｐゴシック" pitchFamily="50" charset="-128"/>
              <a:cs typeface="+mn-cs"/>
            </a:rPr>
            <a:t>年度より給食センターの調理及び配送の民間委託を実施しているものの、老人ホーム、保育所は直営で行っている状況である。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現在、民間で実施可能なものについては、積極的に指定管理者制度の導入などを進めるよう検討を始めている。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また、本庁においても各課の事務事業の見直しを行い定年退職者に伴う新規職員採用の抑制に努め、人件費の削減を図る。</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40940</xdr:rowOff>
    </xdr:from>
    <xdr:to>
      <xdr:col>23</xdr:col>
      <xdr:colOff>133350</xdr:colOff>
      <xdr:row>83</xdr:row>
      <xdr:rowOff>116145</xdr:rowOff>
    </xdr:to>
    <xdr:cxnSp macro="">
      <xdr:nvCxnSpPr>
        <xdr:cNvPr id="200" name="直線コネクタ 199"/>
        <xdr:cNvCxnSpPr/>
      </xdr:nvCxnSpPr>
      <xdr:spPr>
        <a:xfrm>
          <a:off x="4114800" y="14271290"/>
          <a:ext cx="8382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40627</xdr:rowOff>
    </xdr:from>
    <xdr:to>
      <xdr:col>19</xdr:col>
      <xdr:colOff>133350</xdr:colOff>
      <xdr:row>83</xdr:row>
      <xdr:rowOff>40940</xdr:rowOff>
    </xdr:to>
    <xdr:cxnSp macro="">
      <xdr:nvCxnSpPr>
        <xdr:cNvPr id="203" name="直線コネクタ 202"/>
        <xdr:cNvCxnSpPr/>
      </xdr:nvCxnSpPr>
      <xdr:spPr>
        <a:xfrm>
          <a:off x="3225800" y="1427097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6121</xdr:rowOff>
    </xdr:from>
    <xdr:to>
      <xdr:col>15</xdr:col>
      <xdr:colOff>82550</xdr:colOff>
      <xdr:row>83</xdr:row>
      <xdr:rowOff>40627</xdr:rowOff>
    </xdr:to>
    <xdr:cxnSp macro="">
      <xdr:nvCxnSpPr>
        <xdr:cNvPr id="206" name="直線コネクタ 205"/>
        <xdr:cNvCxnSpPr/>
      </xdr:nvCxnSpPr>
      <xdr:spPr>
        <a:xfrm>
          <a:off x="2336800" y="14236471"/>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108840</xdr:rowOff>
    </xdr:from>
    <xdr:to>
      <xdr:col>11</xdr:col>
      <xdr:colOff>31750</xdr:colOff>
      <xdr:row>83</xdr:row>
      <xdr:rowOff>6121</xdr:rowOff>
    </xdr:to>
    <xdr:cxnSp macro="">
      <xdr:nvCxnSpPr>
        <xdr:cNvPr id="209" name="直線コネクタ 208"/>
        <xdr:cNvCxnSpPr/>
      </xdr:nvCxnSpPr>
      <xdr:spPr>
        <a:xfrm>
          <a:off x="1447800" y="14167740"/>
          <a:ext cx="889000" cy="6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65345</xdr:rowOff>
    </xdr:from>
    <xdr:to>
      <xdr:col>23</xdr:col>
      <xdr:colOff>184150</xdr:colOff>
      <xdr:row>83</xdr:row>
      <xdr:rowOff>166945</xdr:rowOff>
    </xdr:to>
    <xdr:sp macro="" textlink="">
      <xdr:nvSpPr>
        <xdr:cNvPr id="219" name="楕円 218"/>
        <xdr:cNvSpPr/>
      </xdr:nvSpPr>
      <xdr:spPr>
        <a:xfrm>
          <a:off x="4902200" y="14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37422</xdr:rowOff>
    </xdr:from>
    <xdr:ext cx="762000" cy="259045"/>
    <xdr:sp macro="" textlink="">
      <xdr:nvSpPr>
        <xdr:cNvPr id="220" name="人件費・物件費等の状況該当値テキスト"/>
        <xdr:cNvSpPr txBox="1"/>
      </xdr:nvSpPr>
      <xdr:spPr>
        <a:xfrm>
          <a:off x="5041900" y="142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161590</xdr:rowOff>
    </xdr:from>
    <xdr:to>
      <xdr:col>19</xdr:col>
      <xdr:colOff>184150</xdr:colOff>
      <xdr:row>83</xdr:row>
      <xdr:rowOff>91740</xdr:rowOff>
    </xdr:to>
    <xdr:sp macro="" textlink="">
      <xdr:nvSpPr>
        <xdr:cNvPr id="221" name="楕円 220"/>
        <xdr:cNvSpPr/>
      </xdr:nvSpPr>
      <xdr:spPr>
        <a:xfrm>
          <a:off x="4064000" y="142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101917</xdr:rowOff>
    </xdr:from>
    <xdr:ext cx="736600" cy="259045"/>
    <xdr:sp macro="" textlink="">
      <xdr:nvSpPr>
        <xdr:cNvPr id="222" name="テキスト ボックス 221"/>
        <xdr:cNvSpPr txBox="1"/>
      </xdr:nvSpPr>
      <xdr:spPr>
        <a:xfrm>
          <a:off x="3733800" y="1398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161277</xdr:rowOff>
    </xdr:from>
    <xdr:to>
      <xdr:col>15</xdr:col>
      <xdr:colOff>133350</xdr:colOff>
      <xdr:row>83</xdr:row>
      <xdr:rowOff>91427</xdr:rowOff>
    </xdr:to>
    <xdr:sp macro="" textlink="">
      <xdr:nvSpPr>
        <xdr:cNvPr id="223" name="楕円 222"/>
        <xdr:cNvSpPr/>
      </xdr:nvSpPr>
      <xdr:spPr>
        <a:xfrm>
          <a:off x="3175000" y="142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76204</xdr:rowOff>
    </xdr:from>
    <xdr:ext cx="762000" cy="259045"/>
    <xdr:sp macro="" textlink="">
      <xdr:nvSpPr>
        <xdr:cNvPr id="224" name="テキスト ボックス 223"/>
        <xdr:cNvSpPr txBox="1"/>
      </xdr:nvSpPr>
      <xdr:spPr>
        <a:xfrm>
          <a:off x="2844800" y="1430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126771</xdr:rowOff>
    </xdr:from>
    <xdr:to>
      <xdr:col>11</xdr:col>
      <xdr:colOff>82550</xdr:colOff>
      <xdr:row>83</xdr:row>
      <xdr:rowOff>56921</xdr:rowOff>
    </xdr:to>
    <xdr:sp macro="" textlink="">
      <xdr:nvSpPr>
        <xdr:cNvPr id="225" name="楕円 224"/>
        <xdr:cNvSpPr/>
      </xdr:nvSpPr>
      <xdr:spPr>
        <a:xfrm>
          <a:off x="2286000" y="141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67098</xdr:rowOff>
    </xdr:from>
    <xdr:ext cx="762000" cy="259045"/>
    <xdr:sp macro="" textlink="">
      <xdr:nvSpPr>
        <xdr:cNvPr id="226" name="テキスト ボックス 225"/>
        <xdr:cNvSpPr txBox="1"/>
      </xdr:nvSpPr>
      <xdr:spPr>
        <a:xfrm>
          <a:off x="1955800" y="1395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58040</xdr:rowOff>
    </xdr:from>
    <xdr:to>
      <xdr:col>7</xdr:col>
      <xdr:colOff>31750</xdr:colOff>
      <xdr:row>82</xdr:row>
      <xdr:rowOff>159640</xdr:rowOff>
    </xdr:to>
    <xdr:sp macro="" textlink="">
      <xdr:nvSpPr>
        <xdr:cNvPr id="227" name="楕円 226"/>
        <xdr:cNvSpPr/>
      </xdr:nvSpPr>
      <xdr:spPr>
        <a:xfrm>
          <a:off x="1397000" y="1411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169817</xdr:rowOff>
    </xdr:from>
    <xdr:ext cx="762000" cy="259045"/>
    <xdr:sp macro="" textlink="">
      <xdr:nvSpPr>
        <xdr:cNvPr id="228" name="テキスト ボックス 227"/>
        <xdr:cNvSpPr txBox="1"/>
      </xdr:nvSpPr>
      <xdr:spPr>
        <a:xfrm>
          <a:off x="1066800" y="1388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年度から平成</a:t>
          </a:r>
          <a:r>
            <a:rPr kumimoji="1" lang="en-US" altLang="ja-JP" sz="1300">
              <a:solidFill>
                <a:schemeClr val="dk1"/>
              </a:solidFill>
              <a:latin typeface="ＭＳ Ｐゴシック" pitchFamily="50" charset="-128"/>
              <a:ea typeface="ＭＳ Ｐゴシック" pitchFamily="50" charset="-128"/>
              <a:cs typeface="+mn-cs"/>
            </a:rPr>
            <a:t>25</a:t>
          </a:r>
          <a:r>
            <a:rPr kumimoji="1" lang="ja-JP" altLang="ja-JP" sz="1300">
              <a:solidFill>
                <a:schemeClr val="dk1"/>
              </a:solidFill>
              <a:latin typeface="ＭＳ Ｐゴシック" pitchFamily="50" charset="-128"/>
              <a:ea typeface="ＭＳ Ｐゴシック" pitchFamily="50" charset="-128"/>
              <a:cs typeface="+mn-cs"/>
            </a:rPr>
            <a:t>年度まで実施した財政健全化計画に基づく職員の給与カットの実施により、類似団体平均、全国平均より低い水準にある。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今後も引き続き、より一層の給与適正化に努める。</a:t>
          </a:r>
          <a:endParaRPr kumimoji="1" lang="ja-JP" altLang="en-US" sz="1300">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32279</xdr:rowOff>
    </xdr:to>
    <xdr:cxnSp macro="">
      <xdr:nvCxnSpPr>
        <xdr:cNvPr id="266" name="直線コネクタ 265"/>
        <xdr:cNvCxnSpPr/>
      </xdr:nvCxnSpPr>
      <xdr:spPr>
        <a:xfrm>
          <a:off x="16179800" y="14343591"/>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43515</xdr:rowOff>
    </xdr:from>
    <xdr:ext cx="762000" cy="259045"/>
    <xdr:sp macro="" textlink="">
      <xdr:nvSpPr>
        <xdr:cNvPr id="267" name="給与水準   （国との比較）平均値テキスト"/>
        <xdr:cNvSpPr txBox="1"/>
      </xdr:nvSpPr>
      <xdr:spPr>
        <a:xfrm>
          <a:off x="17106900" y="1461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42334</xdr:rowOff>
    </xdr:to>
    <xdr:cxnSp macro="">
      <xdr:nvCxnSpPr>
        <xdr:cNvPr id="269" name="直線コネクタ 268"/>
        <xdr:cNvCxnSpPr/>
      </xdr:nvCxnSpPr>
      <xdr:spPr>
        <a:xfrm flipV="1">
          <a:off x="15290800" y="143435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11641</xdr:rowOff>
    </xdr:to>
    <xdr:cxnSp macro="">
      <xdr:nvCxnSpPr>
        <xdr:cNvPr id="272" name="直線コネクタ 271"/>
        <xdr:cNvCxnSpPr/>
      </xdr:nvCxnSpPr>
      <xdr:spPr>
        <a:xfrm flipV="1">
          <a:off x="14401800" y="144441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74" name="テキスト ボックス 273"/>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132821</xdr:rowOff>
    </xdr:from>
    <xdr:to>
      <xdr:col>68</xdr:col>
      <xdr:colOff>152400</xdr:colOff>
      <xdr:row>85</xdr:row>
      <xdr:rowOff>11641</xdr:rowOff>
    </xdr:to>
    <xdr:cxnSp macro="">
      <xdr:nvCxnSpPr>
        <xdr:cNvPr id="275" name="直線コネクタ 274"/>
        <xdr:cNvCxnSpPr/>
      </xdr:nvCxnSpPr>
      <xdr:spPr>
        <a:xfrm>
          <a:off x="13512800" y="14534621"/>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7" name="テキスト ボックス 27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79" name="テキスト ボックス 278"/>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152929</xdr:rowOff>
    </xdr:from>
    <xdr:to>
      <xdr:col>81</xdr:col>
      <xdr:colOff>95250</xdr:colOff>
      <xdr:row>84</xdr:row>
      <xdr:rowOff>83079</xdr:rowOff>
    </xdr:to>
    <xdr:sp macro="" textlink="">
      <xdr:nvSpPr>
        <xdr:cNvPr id="285" name="楕円 284"/>
        <xdr:cNvSpPr/>
      </xdr:nvSpPr>
      <xdr:spPr>
        <a:xfrm>
          <a:off x="169672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169456</xdr:rowOff>
    </xdr:from>
    <xdr:ext cx="762000" cy="259045"/>
    <xdr:sp macro="" textlink="">
      <xdr:nvSpPr>
        <xdr:cNvPr id="286" name="給与水準   （国との比較）該当値テキスト"/>
        <xdr:cNvSpPr txBox="1"/>
      </xdr:nvSpPr>
      <xdr:spPr>
        <a:xfrm>
          <a:off x="171069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87" name="楕円 286"/>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88" name="テキスト ボックス 287"/>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9" name="楕円 288"/>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90" name="テキスト ボックス 289"/>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91" name="楕円 290"/>
        <xdr:cNvSpPr/>
      </xdr:nvSpPr>
      <xdr:spPr>
        <a:xfrm>
          <a:off x="14351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92" name="テキスト ボックス 291"/>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82021</xdr:rowOff>
    </xdr:from>
    <xdr:to>
      <xdr:col>64</xdr:col>
      <xdr:colOff>152400</xdr:colOff>
      <xdr:row>85</xdr:row>
      <xdr:rowOff>12171</xdr:rowOff>
    </xdr:to>
    <xdr:sp macro="" textlink="">
      <xdr:nvSpPr>
        <xdr:cNvPr id="293" name="楕円 292"/>
        <xdr:cNvSpPr/>
      </xdr:nvSpPr>
      <xdr:spPr>
        <a:xfrm>
          <a:off x="13462000" y="144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22348</xdr:rowOff>
    </xdr:from>
    <xdr:ext cx="762000" cy="259045"/>
    <xdr:sp macro="" textlink="">
      <xdr:nvSpPr>
        <xdr:cNvPr id="294" name="テキスト ボックス 293"/>
        <xdr:cNvSpPr txBox="1"/>
      </xdr:nvSpPr>
      <xdr:spPr>
        <a:xfrm>
          <a:off x="13131800" y="142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本町においては、平成</a:t>
          </a:r>
          <a:r>
            <a:rPr kumimoji="1" lang="en-US" altLang="ja-JP" sz="1300">
              <a:solidFill>
                <a:schemeClr val="dk1"/>
              </a:solidFill>
              <a:latin typeface="ＭＳ Ｐゴシック" pitchFamily="50" charset="-128"/>
              <a:ea typeface="ＭＳ Ｐゴシック" pitchFamily="50" charset="-128"/>
              <a:cs typeface="+mn-cs"/>
            </a:rPr>
            <a:t>26</a:t>
          </a:r>
          <a:r>
            <a:rPr kumimoji="1" lang="ja-JP" altLang="ja-JP" sz="1300">
              <a:solidFill>
                <a:schemeClr val="dk1"/>
              </a:solidFill>
              <a:latin typeface="ＭＳ Ｐゴシック" pitchFamily="50" charset="-128"/>
              <a:ea typeface="ＭＳ Ｐゴシック" pitchFamily="50" charset="-128"/>
              <a:cs typeface="+mn-cs"/>
            </a:rPr>
            <a:t>年度に給食センターの運営を民間に一部委託したが、保育所及び老人ホームなどの施設を直営で行っているために、職員数が類似団体平均を上回っている。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現在、民間で実施可能なものについては、積極的に指定管理者制度の導入などを進めるよう検討を始めている。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また、本庁においても各課の事務事業の見直しを行い定年退職者に伴う新規職員採用の抑制に努め、より適正な定員管理に努める。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161411</xdr:rowOff>
    </xdr:from>
    <xdr:to>
      <xdr:col>81</xdr:col>
      <xdr:colOff>44450</xdr:colOff>
      <xdr:row>64</xdr:row>
      <xdr:rowOff>27880</xdr:rowOff>
    </xdr:to>
    <xdr:cxnSp macro="">
      <xdr:nvCxnSpPr>
        <xdr:cNvPr id="331" name="直線コネクタ 330"/>
        <xdr:cNvCxnSpPr/>
      </xdr:nvCxnSpPr>
      <xdr:spPr>
        <a:xfrm>
          <a:off x="16179800" y="10962761"/>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160262</xdr:rowOff>
    </xdr:from>
    <xdr:to>
      <xdr:col>77</xdr:col>
      <xdr:colOff>44450</xdr:colOff>
      <xdr:row>63</xdr:row>
      <xdr:rowOff>161411</xdr:rowOff>
    </xdr:to>
    <xdr:cxnSp macro="">
      <xdr:nvCxnSpPr>
        <xdr:cNvPr id="334" name="直線コネクタ 333"/>
        <xdr:cNvCxnSpPr/>
      </xdr:nvCxnSpPr>
      <xdr:spPr>
        <a:xfrm>
          <a:off x="15290800" y="1096161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59146</xdr:rowOff>
    </xdr:from>
    <xdr:to>
      <xdr:col>72</xdr:col>
      <xdr:colOff>203200</xdr:colOff>
      <xdr:row>63</xdr:row>
      <xdr:rowOff>160262</xdr:rowOff>
    </xdr:to>
    <xdr:cxnSp macro="">
      <xdr:nvCxnSpPr>
        <xdr:cNvPr id="337" name="直線コネクタ 336"/>
        <xdr:cNvCxnSpPr/>
      </xdr:nvCxnSpPr>
      <xdr:spPr>
        <a:xfrm>
          <a:off x="14401800" y="1086049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56848</xdr:rowOff>
    </xdr:from>
    <xdr:to>
      <xdr:col>68</xdr:col>
      <xdr:colOff>152400</xdr:colOff>
      <xdr:row>63</xdr:row>
      <xdr:rowOff>59146</xdr:rowOff>
    </xdr:to>
    <xdr:cxnSp macro="">
      <xdr:nvCxnSpPr>
        <xdr:cNvPr id="340" name="直線コネクタ 339"/>
        <xdr:cNvCxnSpPr/>
      </xdr:nvCxnSpPr>
      <xdr:spPr>
        <a:xfrm>
          <a:off x="13512800" y="1085819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148530</xdr:rowOff>
    </xdr:from>
    <xdr:to>
      <xdr:col>81</xdr:col>
      <xdr:colOff>95250</xdr:colOff>
      <xdr:row>64</xdr:row>
      <xdr:rowOff>78680</xdr:rowOff>
    </xdr:to>
    <xdr:sp macro="" textlink="">
      <xdr:nvSpPr>
        <xdr:cNvPr id="350" name="楕円 349"/>
        <xdr:cNvSpPr/>
      </xdr:nvSpPr>
      <xdr:spPr>
        <a:xfrm>
          <a:off x="169672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120607</xdr:rowOff>
    </xdr:from>
    <xdr:ext cx="762000" cy="259045"/>
    <xdr:sp macro="" textlink="">
      <xdr:nvSpPr>
        <xdr:cNvPr id="351" name="定員管理の状況該当値テキスト"/>
        <xdr:cNvSpPr txBox="1"/>
      </xdr:nvSpPr>
      <xdr:spPr>
        <a:xfrm>
          <a:off x="17106900" y="109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110611</xdr:rowOff>
    </xdr:from>
    <xdr:to>
      <xdr:col>77</xdr:col>
      <xdr:colOff>95250</xdr:colOff>
      <xdr:row>64</xdr:row>
      <xdr:rowOff>40761</xdr:rowOff>
    </xdr:to>
    <xdr:sp macro="" textlink="">
      <xdr:nvSpPr>
        <xdr:cNvPr id="352" name="楕円 351"/>
        <xdr:cNvSpPr/>
      </xdr:nvSpPr>
      <xdr:spPr>
        <a:xfrm>
          <a:off x="16129000" y="109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25538</xdr:rowOff>
    </xdr:from>
    <xdr:ext cx="736600" cy="259045"/>
    <xdr:sp macro="" textlink="">
      <xdr:nvSpPr>
        <xdr:cNvPr id="353" name="テキスト ボックス 352"/>
        <xdr:cNvSpPr txBox="1"/>
      </xdr:nvSpPr>
      <xdr:spPr>
        <a:xfrm>
          <a:off x="15798800" y="1099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109462</xdr:rowOff>
    </xdr:from>
    <xdr:to>
      <xdr:col>73</xdr:col>
      <xdr:colOff>44450</xdr:colOff>
      <xdr:row>64</xdr:row>
      <xdr:rowOff>39612</xdr:rowOff>
    </xdr:to>
    <xdr:sp macro="" textlink="">
      <xdr:nvSpPr>
        <xdr:cNvPr id="354" name="楕円 353"/>
        <xdr:cNvSpPr/>
      </xdr:nvSpPr>
      <xdr:spPr>
        <a:xfrm>
          <a:off x="15240000" y="109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24389</xdr:rowOff>
    </xdr:from>
    <xdr:ext cx="762000" cy="259045"/>
    <xdr:sp macro="" textlink="">
      <xdr:nvSpPr>
        <xdr:cNvPr id="355" name="テキスト ボックス 354"/>
        <xdr:cNvSpPr txBox="1"/>
      </xdr:nvSpPr>
      <xdr:spPr>
        <a:xfrm>
          <a:off x="14909800" y="1099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8346</xdr:rowOff>
    </xdr:from>
    <xdr:to>
      <xdr:col>68</xdr:col>
      <xdr:colOff>203200</xdr:colOff>
      <xdr:row>63</xdr:row>
      <xdr:rowOff>109946</xdr:rowOff>
    </xdr:to>
    <xdr:sp macro="" textlink="">
      <xdr:nvSpPr>
        <xdr:cNvPr id="356" name="楕円 355"/>
        <xdr:cNvSpPr/>
      </xdr:nvSpPr>
      <xdr:spPr>
        <a:xfrm>
          <a:off x="143510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94723</xdr:rowOff>
    </xdr:from>
    <xdr:ext cx="762000" cy="259045"/>
    <xdr:sp macro="" textlink="">
      <xdr:nvSpPr>
        <xdr:cNvPr id="357" name="テキスト ボックス 356"/>
        <xdr:cNvSpPr txBox="1"/>
      </xdr:nvSpPr>
      <xdr:spPr>
        <a:xfrm>
          <a:off x="14020800" y="1089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6048</xdr:rowOff>
    </xdr:from>
    <xdr:to>
      <xdr:col>64</xdr:col>
      <xdr:colOff>152400</xdr:colOff>
      <xdr:row>63</xdr:row>
      <xdr:rowOff>107648</xdr:rowOff>
    </xdr:to>
    <xdr:sp macro="" textlink="">
      <xdr:nvSpPr>
        <xdr:cNvPr id="358" name="楕円 357"/>
        <xdr:cNvSpPr/>
      </xdr:nvSpPr>
      <xdr:spPr>
        <a:xfrm>
          <a:off x="134620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92425</xdr:rowOff>
    </xdr:from>
    <xdr:ext cx="762000" cy="259045"/>
    <xdr:sp macro="" textlink="">
      <xdr:nvSpPr>
        <xdr:cNvPr id="359" name="テキスト ボックス 358"/>
        <xdr:cNvSpPr txBox="1"/>
      </xdr:nvSpPr>
      <xdr:spPr>
        <a:xfrm>
          <a:off x="13131800" y="1089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過去に実施した投資的事業により、全国平均より高くなっているが、平成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年度からの財政健全化計画による投資的事業の抑制により年々減少し、平成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年度の決算において、</a:t>
          </a:r>
          <a:r>
            <a:rPr kumimoji="1" lang="en-US" altLang="ja-JP" sz="1300">
              <a:solidFill>
                <a:schemeClr val="dk1"/>
              </a:solidFill>
              <a:latin typeface="ＭＳ Ｐゴシック" pitchFamily="50" charset="-128"/>
              <a:ea typeface="ＭＳ Ｐゴシック" pitchFamily="50" charset="-128"/>
              <a:cs typeface="+mn-cs"/>
            </a:rPr>
            <a:t>8.4%</a:t>
          </a:r>
          <a:r>
            <a:rPr kumimoji="1" lang="ja-JP" altLang="ja-JP" sz="1300">
              <a:solidFill>
                <a:schemeClr val="dk1"/>
              </a:solidFill>
              <a:latin typeface="ＭＳ Ｐゴシック" pitchFamily="50" charset="-128"/>
              <a:ea typeface="ＭＳ Ｐゴシック" pitchFamily="50" charset="-128"/>
              <a:cs typeface="+mn-cs"/>
            </a:rPr>
            <a:t>となったが、</a:t>
          </a:r>
          <a:r>
            <a:rPr kumimoji="1" lang="ja-JP" altLang="en-US" sz="1300">
              <a:solidFill>
                <a:schemeClr val="dk1"/>
              </a:solidFill>
              <a:latin typeface="ＭＳ Ｐゴシック" pitchFamily="50" charset="-128"/>
              <a:ea typeface="ＭＳ Ｐゴシック" pitchFamily="50" charset="-128"/>
              <a:cs typeface="+mn-cs"/>
            </a:rPr>
            <a:t>令和元年度は</a:t>
          </a:r>
          <a:r>
            <a:rPr kumimoji="1" lang="en-US" altLang="ja-JP" sz="1300">
              <a:solidFill>
                <a:schemeClr val="dk1"/>
              </a:solidFill>
              <a:latin typeface="ＭＳ Ｐゴシック" pitchFamily="50" charset="-128"/>
              <a:ea typeface="ＭＳ Ｐゴシック" pitchFamily="50" charset="-128"/>
              <a:cs typeface="+mn-cs"/>
            </a:rPr>
            <a:t>8.6%</a:t>
          </a:r>
          <a:r>
            <a:rPr kumimoji="1" lang="ja-JP" altLang="en-US" sz="1300">
              <a:solidFill>
                <a:schemeClr val="dk1"/>
              </a:solidFill>
              <a:latin typeface="ＭＳ Ｐゴシック" pitchFamily="50" charset="-128"/>
              <a:ea typeface="ＭＳ Ｐゴシック" pitchFamily="50" charset="-128"/>
              <a:cs typeface="+mn-cs"/>
            </a:rPr>
            <a:t>となった。平成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en-US" sz="1300">
              <a:solidFill>
                <a:schemeClr val="dk1"/>
              </a:solidFill>
              <a:latin typeface="ＭＳ Ｐゴシック" pitchFamily="50" charset="-128"/>
              <a:ea typeface="ＭＳ Ｐゴシック" pitchFamily="50" charset="-128"/>
              <a:cs typeface="+mn-cs"/>
            </a:rPr>
            <a:t>年</a:t>
          </a:r>
          <a:r>
            <a:rPr kumimoji="1" lang="ja-JP" altLang="ja-JP" sz="1300">
              <a:solidFill>
                <a:schemeClr val="dk1"/>
              </a:solidFill>
              <a:latin typeface="ＭＳ Ｐゴシック" pitchFamily="50" charset="-128"/>
              <a:ea typeface="ＭＳ Ｐゴシック" pitchFamily="50" charset="-128"/>
              <a:cs typeface="+mn-cs"/>
            </a:rPr>
            <a:t>度から、大型事業である統合中学校建設に着手し</a:t>
          </a:r>
          <a:r>
            <a:rPr kumimoji="1" lang="ja-JP" altLang="en-US" sz="1300">
              <a:solidFill>
                <a:schemeClr val="dk1"/>
              </a:solidFill>
              <a:latin typeface="ＭＳ Ｐゴシック" pitchFamily="50" charset="-128"/>
              <a:ea typeface="ＭＳ Ｐゴシック" pitchFamily="50" charset="-128"/>
              <a:cs typeface="+mn-cs"/>
            </a:rPr>
            <a:t>ている</a:t>
          </a:r>
          <a:r>
            <a:rPr kumimoji="1" lang="ja-JP" altLang="ja-JP" sz="1300">
              <a:solidFill>
                <a:schemeClr val="dk1"/>
              </a:solidFill>
              <a:latin typeface="ＭＳ Ｐゴシック" pitchFamily="50" charset="-128"/>
              <a:ea typeface="ＭＳ Ｐゴシック" pitchFamily="50" charset="-128"/>
              <a:cs typeface="+mn-cs"/>
            </a:rPr>
            <a:t>ため、一時的な発行額の増による後年度の公債費負担の増が見込まれるため、今後も、緊急度・住民ニーズを的確に把握した事業の取捨選択により、新規発行の抑制に努めていく。</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129286</xdr:rowOff>
    </xdr:to>
    <xdr:cxnSp macro="">
      <xdr:nvCxnSpPr>
        <xdr:cNvPr id="390" name="直線コネクタ 389"/>
        <xdr:cNvCxnSpPr/>
      </xdr:nvCxnSpPr>
      <xdr:spPr>
        <a:xfrm>
          <a:off x="16179800" y="714908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124460</xdr:rowOff>
    </xdr:to>
    <xdr:cxnSp macro="">
      <xdr:nvCxnSpPr>
        <xdr:cNvPr id="393" name="直線コネクタ 392"/>
        <xdr:cNvCxnSpPr/>
      </xdr:nvCxnSpPr>
      <xdr:spPr>
        <a:xfrm flipV="1">
          <a:off x="15290800" y="71490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138938</xdr:rowOff>
    </xdr:to>
    <xdr:cxnSp macro="">
      <xdr:nvCxnSpPr>
        <xdr:cNvPr id="396" name="直線コネクタ 395"/>
        <xdr:cNvCxnSpPr/>
      </xdr:nvCxnSpPr>
      <xdr:spPr>
        <a:xfrm flipV="1">
          <a:off x="14401800" y="715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1270</xdr:rowOff>
    </xdr:to>
    <xdr:cxnSp macro="">
      <xdr:nvCxnSpPr>
        <xdr:cNvPr id="399" name="直線コネクタ 398"/>
        <xdr:cNvCxnSpPr/>
      </xdr:nvCxnSpPr>
      <xdr:spPr>
        <a:xfrm flipV="1">
          <a:off x="13512800" y="716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409" name="楕円 408"/>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410"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11" name="楕円 410"/>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12" name="テキスト ボックス 411"/>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13" name="楕円 41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14" name="テキスト ボックス 41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15" name="楕円 414"/>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16" name="テキスト ボックス 415"/>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17" name="楕円 416"/>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18" name="テキスト ボックス 417"/>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将来負担比率は</a:t>
          </a:r>
          <a:r>
            <a:rPr kumimoji="1" lang="en-US" altLang="ja-JP" sz="1300">
              <a:solidFill>
                <a:schemeClr val="dk1"/>
              </a:solidFill>
              <a:latin typeface="ＭＳ Ｐゴシック" pitchFamily="50" charset="-128"/>
              <a:ea typeface="ＭＳ Ｐゴシック" pitchFamily="50" charset="-128"/>
              <a:cs typeface="+mn-cs"/>
            </a:rPr>
            <a:t>74.3</a:t>
          </a:r>
          <a:r>
            <a:rPr kumimoji="1" lang="ja-JP" altLang="ja-JP" sz="1300">
              <a:solidFill>
                <a:schemeClr val="dk1"/>
              </a:solidFill>
              <a:latin typeface="ＭＳ Ｐゴシック" pitchFamily="50" charset="-128"/>
              <a:ea typeface="ＭＳ Ｐゴシック" pitchFamily="50" charset="-128"/>
              <a:cs typeface="+mn-cs"/>
            </a:rPr>
            <a:t>％である。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将来負担額について、定年退職者と新規職員の入替えにより退職手当見込額が減少したことから全体として比率が減少気味であったが、田川市郡広域で、ごみ処理施設やし尿処理施設等の建設事業が開始されたため、それに伴い負担金の増加が見込まれる。今後、後世への負担を少しでも軽減できるよう、財政健全化に努める。</a:t>
          </a:r>
          <a:endParaRPr lang="ja-JP" altLang="ja-JP" sz="1300">
            <a:solidFill>
              <a:schemeClr val="dk1"/>
            </a:solidFill>
            <a:latin typeface="ＭＳ Ｐゴシック" pitchFamily="50" charset="-128"/>
            <a:ea typeface="ＭＳ Ｐゴシック"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21590</xdr:rowOff>
    </xdr:from>
    <xdr:to>
      <xdr:col>81</xdr:col>
      <xdr:colOff>44450</xdr:colOff>
      <xdr:row>16</xdr:row>
      <xdr:rowOff>66472</xdr:rowOff>
    </xdr:to>
    <xdr:cxnSp macro="">
      <xdr:nvCxnSpPr>
        <xdr:cNvPr id="450" name="直線コネクタ 449"/>
        <xdr:cNvCxnSpPr/>
      </xdr:nvCxnSpPr>
      <xdr:spPr>
        <a:xfrm>
          <a:off x="16179800" y="2764790"/>
          <a:ext cx="838200" cy="4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152502</xdr:rowOff>
    </xdr:from>
    <xdr:to>
      <xdr:col>77</xdr:col>
      <xdr:colOff>44450</xdr:colOff>
      <xdr:row>16</xdr:row>
      <xdr:rowOff>21590</xdr:rowOff>
    </xdr:to>
    <xdr:cxnSp macro="">
      <xdr:nvCxnSpPr>
        <xdr:cNvPr id="453" name="直線コネクタ 452"/>
        <xdr:cNvCxnSpPr/>
      </xdr:nvCxnSpPr>
      <xdr:spPr>
        <a:xfrm>
          <a:off x="15290800" y="2724252"/>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152502</xdr:rowOff>
    </xdr:from>
    <xdr:to>
      <xdr:col>72</xdr:col>
      <xdr:colOff>203200</xdr:colOff>
      <xdr:row>16</xdr:row>
      <xdr:rowOff>31242</xdr:rowOff>
    </xdr:to>
    <xdr:cxnSp macro="">
      <xdr:nvCxnSpPr>
        <xdr:cNvPr id="456" name="直線コネクタ 455"/>
        <xdr:cNvCxnSpPr/>
      </xdr:nvCxnSpPr>
      <xdr:spPr>
        <a:xfrm flipV="1">
          <a:off x="14401800" y="2724252"/>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2286</xdr:rowOff>
    </xdr:from>
    <xdr:to>
      <xdr:col>68</xdr:col>
      <xdr:colOff>152400</xdr:colOff>
      <xdr:row>16</xdr:row>
      <xdr:rowOff>31242</xdr:rowOff>
    </xdr:to>
    <xdr:cxnSp macro="">
      <xdr:nvCxnSpPr>
        <xdr:cNvPr id="459" name="直線コネクタ 458"/>
        <xdr:cNvCxnSpPr/>
      </xdr:nvCxnSpPr>
      <xdr:spPr>
        <a:xfrm>
          <a:off x="13512800" y="27454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62" name="フローチャート: 判断 461"/>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63" name="テキスト ボックス 462"/>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15672</xdr:rowOff>
    </xdr:from>
    <xdr:to>
      <xdr:col>81</xdr:col>
      <xdr:colOff>95250</xdr:colOff>
      <xdr:row>16</xdr:row>
      <xdr:rowOff>117272</xdr:rowOff>
    </xdr:to>
    <xdr:sp macro="" textlink="">
      <xdr:nvSpPr>
        <xdr:cNvPr id="469" name="楕円 468"/>
        <xdr:cNvSpPr/>
      </xdr:nvSpPr>
      <xdr:spPr>
        <a:xfrm>
          <a:off x="16967200" y="27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159199</xdr:rowOff>
    </xdr:from>
    <xdr:ext cx="762000" cy="259045"/>
    <xdr:sp macro="" textlink="">
      <xdr:nvSpPr>
        <xdr:cNvPr id="470" name="将来負担の状況該当値テキスト"/>
        <xdr:cNvSpPr txBox="1"/>
      </xdr:nvSpPr>
      <xdr:spPr>
        <a:xfrm>
          <a:off x="17106900" y="273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142240</xdr:rowOff>
    </xdr:from>
    <xdr:to>
      <xdr:col>77</xdr:col>
      <xdr:colOff>95250</xdr:colOff>
      <xdr:row>16</xdr:row>
      <xdr:rowOff>72390</xdr:rowOff>
    </xdr:to>
    <xdr:sp macro="" textlink="">
      <xdr:nvSpPr>
        <xdr:cNvPr id="471" name="楕円 470"/>
        <xdr:cNvSpPr/>
      </xdr:nvSpPr>
      <xdr:spPr>
        <a:xfrm>
          <a:off x="16129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57167</xdr:rowOff>
    </xdr:from>
    <xdr:ext cx="736600" cy="259045"/>
    <xdr:sp macro="" textlink="">
      <xdr:nvSpPr>
        <xdr:cNvPr id="472" name="テキスト ボックス 471"/>
        <xdr:cNvSpPr txBox="1"/>
      </xdr:nvSpPr>
      <xdr:spPr>
        <a:xfrm>
          <a:off x="15798800" y="280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101702</xdr:rowOff>
    </xdr:from>
    <xdr:to>
      <xdr:col>73</xdr:col>
      <xdr:colOff>44450</xdr:colOff>
      <xdr:row>16</xdr:row>
      <xdr:rowOff>31852</xdr:rowOff>
    </xdr:to>
    <xdr:sp macro="" textlink="">
      <xdr:nvSpPr>
        <xdr:cNvPr id="473" name="楕円 472"/>
        <xdr:cNvSpPr/>
      </xdr:nvSpPr>
      <xdr:spPr>
        <a:xfrm>
          <a:off x="15240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16629</xdr:rowOff>
    </xdr:from>
    <xdr:ext cx="762000" cy="259045"/>
    <xdr:sp macro="" textlink="">
      <xdr:nvSpPr>
        <xdr:cNvPr id="474" name="テキスト ボックス 473"/>
        <xdr:cNvSpPr txBox="1"/>
      </xdr:nvSpPr>
      <xdr:spPr>
        <a:xfrm>
          <a:off x="14909800" y="275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151892</xdr:rowOff>
    </xdr:from>
    <xdr:to>
      <xdr:col>68</xdr:col>
      <xdr:colOff>203200</xdr:colOff>
      <xdr:row>16</xdr:row>
      <xdr:rowOff>82042</xdr:rowOff>
    </xdr:to>
    <xdr:sp macro="" textlink="">
      <xdr:nvSpPr>
        <xdr:cNvPr id="475" name="楕円 474"/>
        <xdr:cNvSpPr/>
      </xdr:nvSpPr>
      <xdr:spPr>
        <a:xfrm>
          <a:off x="14351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66819</xdr:rowOff>
    </xdr:from>
    <xdr:ext cx="762000" cy="259045"/>
    <xdr:sp macro="" textlink="">
      <xdr:nvSpPr>
        <xdr:cNvPr id="476" name="テキスト ボックス 475"/>
        <xdr:cNvSpPr txBox="1"/>
      </xdr:nvSpPr>
      <xdr:spPr>
        <a:xfrm>
          <a:off x="14020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122936</xdr:rowOff>
    </xdr:from>
    <xdr:to>
      <xdr:col>64</xdr:col>
      <xdr:colOff>152400</xdr:colOff>
      <xdr:row>16</xdr:row>
      <xdr:rowOff>53086</xdr:rowOff>
    </xdr:to>
    <xdr:sp macro="" textlink="">
      <xdr:nvSpPr>
        <xdr:cNvPr id="477" name="楕円 476"/>
        <xdr:cNvSpPr/>
      </xdr:nvSpPr>
      <xdr:spPr>
        <a:xfrm>
          <a:off x="13462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37863</xdr:rowOff>
    </xdr:from>
    <xdr:ext cx="762000" cy="259045"/>
    <xdr:sp macro="" textlink="">
      <xdr:nvSpPr>
        <xdr:cNvPr id="478" name="テキスト ボックス 477"/>
        <xdr:cNvSpPr txBox="1"/>
      </xdr:nvSpPr>
      <xdr:spPr>
        <a:xfrm>
          <a:off x="13131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類似団体平均と比較し高い水準にあるのは、老人ホーム、保育所等の施設運営を直営で行っていることが主な要因であるため、現在、民営化等の手法の検討を始めている。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職員採用の方針としては、定年退職者の同数を新規職員採用で補充するのではなく、事務事業の見直しを行い人件費の削減に努める。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67564</xdr:rowOff>
    </xdr:from>
    <xdr:to>
      <xdr:col>24</xdr:col>
      <xdr:colOff>25400</xdr:colOff>
      <xdr:row>38</xdr:row>
      <xdr:rowOff>117856</xdr:rowOff>
    </xdr:to>
    <xdr:cxnSp macro="">
      <xdr:nvCxnSpPr>
        <xdr:cNvPr id="64" name="直線コネクタ 63"/>
        <xdr:cNvCxnSpPr/>
      </xdr:nvCxnSpPr>
      <xdr:spPr>
        <a:xfrm flipV="1">
          <a:off x="3987800" y="65826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131572</xdr:rowOff>
    </xdr:to>
    <xdr:cxnSp macro="">
      <xdr:nvCxnSpPr>
        <xdr:cNvPr id="67" name="直線コネクタ 66"/>
        <xdr:cNvCxnSpPr/>
      </xdr:nvCxnSpPr>
      <xdr:spPr>
        <a:xfrm flipV="1">
          <a:off x="3098800" y="6632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131572</xdr:rowOff>
    </xdr:from>
    <xdr:to>
      <xdr:col>15</xdr:col>
      <xdr:colOff>98425</xdr:colOff>
      <xdr:row>38</xdr:row>
      <xdr:rowOff>136144</xdr:rowOff>
    </xdr:to>
    <xdr:cxnSp macro="">
      <xdr:nvCxnSpPr>
        <xdr:cNvPr id="70" name="直線コネクタ 69"/>
        <xdr:cNvCxnSpPr/>
      </xdr:nvCxnSpPr>
      <xdr:spPr>
        <a:xfrm flipV="1">
          <a:off x="2209800" y="66466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136144</xdr:rowOff>
    </xdr:from>
    <xdr:to>
      <xdr:col>11</xdr:col>
      <xdr:colOff>9525</xdr:colOff>
      <xdr:row>38</xdr:row>
      <xdr:rowOff>168148</xdr:rowOff>
    </xdr:to>
    <xdr:cxnSp macro="">
      <xdr:nvCxnSpPr>
        <xdr:cNvPr id="73" name="直線コネクタ 72"/>
        <xdr:cNvCxnSpPr/>
      </xdr:nvCxnSpPr>
      <xdr:spPr>
        <a:xfrm flipV="1">
          <a:off x="1320800" y="66512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67056</xdr:rowOff>
    </xdr:from>
    <xdr:to>
      <xdr:col>20</xdr:col>
      <xdr:colOff>38100</xdr:colOff>
      <xdr:row>38</xdr:row>
      <xdr:rowOff>168656</xdr:rowOff>
    </xdr:to>
    <xdr:sp macro="" textlink="">
      <xdr:nvSpPr>
        <xdr:cNvPr id="85" name="楕円 84"/>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153433</xdr:rowOff>
    </xdr:from>
    <xdr:ext cx="736600" cy="259045"/>
    <xdr:sp macro="" textlink="">
      <xdr:nvSpPr>
        <xdr:cNvPr id="86" name="テキスト ボックス 85"/>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85344</xdr:rowOff>
    </xdr:from>
    <xdr:to>
      <xdr:col>11</xdr:col>
      <xdr:colOff>60325</xdr:colOff>
      <xdr:row>39</xdr:row>
      <xdr:rowOff>15494</xdr:rowOff>
    </xdr:to>
    <xdr:sp macro="" textlink="">
      <xdr:nvSpPr>
        <xdr:cNvPr id="89" name="楕円 88"/>
        <xdr:cNvSpPr/>
      </xdr:nvSpPr>
      <xdr:spPr>
        <a:xfrm>
          <a:off x="2159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271</xdr:rowOff>
    </xdr:from>
    <xdr:ext cx="762000" cy="259045"/>
    <xdr:sp macro="" textlink="">
      <xdr:nvSpPr>
        <xdr:cNvPr id="90" name="テキスト ボックス 89"/>
        <xdr:cNvSpPr txBox="1"/>
      </xdr:nvSpPr>
      <xdr:spPr>
        <a:xfrm>
          <a:off x="1828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117348</xdr:rowOff>
    </xdr:from>
    <xdr:to>
      <xdr:col>6</xdr:col>
      <xdr:colOff>171450</xdr:colOff>
      <xdr:row>39</xdr:row>
      <xdr:rowOff>47498</xdr:rowOff>
    </xdr:to>
    <xdr:sp macro="" textlink="">
      <xdr:nvSpPr>
        <xdr:cNvPr id="91" name="楕円 90"/>
        <xdr:cNvSpPr/>
      </xdr:nvSpPr>
      <xdr:spPr>
        <a:xfrm>
          <a:off x="12700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32275</xdr:rowOff>
    </xdr:from>
    <xdr:ext cx="762000" cy="259045"/>
    <xdr:sp macro="" textlink="">
      <xdr:nvSpPr>
        <xdr:cNvPr id="92" name="テキスト ボックス 91"/>
        <xdr:cNvSpPr txBox="1"/>
      </xdr:nvSpPr>
      <xdr:spPr>
        <a:xfrm>
          <a:off x="9398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財政健全化計画に基づき、費用削減に努めた結果、類似団体中最も低い比率を維持してきている。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今後は、業務の民間委託化を推進し、職員人件費等から委託料といった物件費へのシフトを検討する等、費用全体の削減に努めていく。</a:t>
          </a:r>
          <a:endParaRPr kumimoji="1" lang="ja-JP" altLang="en-US" sz="1300">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27940</xdr:rowOff>
    </xdr:from>
    <xdr:to>
      <xdr:col>82</xdr:col>
      <xdr:colOff>107950</xdr:colOff>
      <xdr:row>14</xdr:row>
      <xdr:rowOff>35560</xdr:rowOff>
    </xdr:to>
    <xdr:cxnSp macro="">
      <xdr:nvCxnSpPr>
        <xdr:cNvPr id="125" name="直線コネクタ 124"/>
        <xdr:cNvCxnSpPr/>
      </xdr:nvCxnSpPr>
      <xdr:spPr>
        <a:xfrm flipV="1">
          <a:off x="15671800" y="24282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35560</xdr:rowOff>
    </xdr:to>
    <xdr:cxnSp macro="">
      <xdr:nvCxnSpPr>
        <xdr:cNvPr id="128" name="直線コネクタ 127"/>
        <xdr:cNvCxnSpPr/>
      </xdr:nvCxnSpPr>
      <xdr:spPr>
        <a:xfrm>
          <a:off x="14782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153670</xdr:rowOff>
    </xdr:from>
    <xdr:to>
      <xdr:col>73</xdr:col>
      <xdr:colOff>180975</xdr:colOff>
      <xdr:row>14</xdr:row>
      <xdr:rowOff>27940</xdr:rowOff>
    </xdr:to>
    <xdr:cxnSp macro="">
      <xdr:nvCxnSpPr>
        <xdr:cNvPr id="131" name="直線コネクタ 130"/>
        <xdr:cNvCxnSpPr/>
      </xdr:nvCxnSpPr>
      <xdr:spPr>
        <a:xfrm>
          <a:off x="13893800" y="238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13</xdr:row>
      <xdr:rowOff>153670</xdr:rowOff>
    </xdr:to>
    <xdr:cxnSp macro="">
      <xdr:nvCxnSpPr>
        <xdr:cNvPr id="134" name="直線コネクタ 133"/>
        <xdr:cNvCxnSpPr/>
      </xdr:nvCxnSpPr>
      <xdr:spPr>
        <a:xfrm>
          <a:off x="13004800" y="238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148590</xdr:rowOff>
    </xdr:from>
    <xdr:to>
      <xdr:col>82</xdr:col>
      <xdr:colOff>158750</xdr:colOff>
      <xdr:row>14</xdr:row>
      <xdr:rowOff>78740</xdr:rowOff>
    </xdr:to>
    <xdr:sp macro="" textlink="">
      <xdr:nvSpPr>
        <xdr:cNvPr id="144" name="楕円 143"/>
        <xdr:cNvSpPr/>
      </xdr:nvSpPr>
      <xdr:spPr>
        <a:xfrm>
          <a:off x="164592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57167</xdr:rowOff>
    </xdr:from>
    <xdr:ext cx="762000" cy="259045"/>
    <xdr:sp macro="" textlink="">
      <xdr:nvSpPr>
        <xdr:cNvPr id="145" name="物件費該当値テキスト"/>
        <xdr:cNvSpPr txBox="1"/>
      </xdr:nvSpPr>
      <xdr:spPr>
        <a:xfrm>
          <a:off x="16598900" y="228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6" name="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148590</xdr:rowOff>
    </xdr:from>
    <xdr:to>
      <xdr:col>74</xdr:col>
      <xdr:colOff>31750</xdr:colOff>
      <xdr:row>14</xdr:row>
      <xdr:rowOff>78740</xdr:rowOff>
    </xdr:to>
    <xdr:sp macro="" textlink="">
      <xdr:nvSpPr>
        <xdr:cNvPr id="148" name="楕円 147"/>
        <xdr:cNvSpPr/>
      </xdr:nvSpPr>
      <xdr:spPr>
        <a:xfrm>
          <a:off x="14732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88917</xdr:rowOff>
    </xdr:from>
    <xdr:ext cx="762000" cy="259045"/>
    <xdr:sp macro="" textlink="">
      <xdr:nvSpPr>
        <xdr:cNvPr id="149" name="テキスト ボックス 148"/>
        <xdr:cNvSpPr txBox="1"/>
      </xdr:nvSpPr>
      <xdr:spPr>
        <a:xfrm>
          <a:off x="14401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102870</xdr:rowOff>
    </xdr:from>
    <xdr:to>
      <xdr:col>69</xdr:col>
      <xdr:colOff>142875</xdr:colOff>
      <xdr:row>14</xdr:row>
      <xdr:rowOff>33020</xdr:rowOff>
    </xdr:to>
    <xdr:sp macro="" textlink="">
      <xdr:nvSpPr>
        <xdr:cNvPr id="150" name="楕円 149"/>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43197</xdr:rowOff>
    </xdr:from>
    <xdr:ext cx="762000" cy="259045"/>
    <xdr:sp macro="" textlink="">
      <xdr:nvSpPr>
        <xdr:cNvPr id="151" name="テキスト ボックス 150"/>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102870</xdr:rowOff>
    </xdr:from>
    <xdr:to>
      <xdr:col>65</xdr:col>
      <xdr:colOff>53975</xdr:colOff>
      <xdr:row>14</xdr:row>
      <xdr:rowOff>33020</xdr:rowOff>
    </xdr:to>
    <xdr:sp macro="" textlink="">
      <xdr:nvSpPr>
        <xdr:cNvPr id="152" name="楕円 151"/>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43197</xdr:rowOff>
    </xdr:from>
    <xdr:ext cx="762000" cy="259045"/>
    <xdr:sp macro="" textlink="">
      <xdr:nvSpPr>
        <xdr:cNvPr id="153" name="テキスト ボックス 152"/>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扶助費に係る経常収支比率が高い理由としては、障害者支援給付費、障害者更生医療給付費の額が膨らんでいることが挙げられる。資格審査等の適正化等を進め財政を圧迫する上昇傾向に歯止めをかけるよう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135165</xdr:rowOff>
    </xdr:to>
    <xdr:cxnSp macro="">
      <xdr:nvCxnSpPr>
        <xdr:cNvPr id="188" name="直線コネクタ 187"/>
        <xdr:cNvCxnSpPr/>
      </xdr:nvCxnSpPr>
      <xdr:spPr>
        <a:xfrm flipV="1">
          <a:off x="3987800" y="98642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113393</xdr:rowOff>
    </xdr:from>
    <xdr:to>
      <xdr:col>19</xdr:col>
      <xdr:colOff>187325</xdr:colOff>
      <xdr:row>57</xdr:row>
      <xdr:rowOff>135165</xdr:rowOff>
    </xdr:to>
    <xdr:cxnSp macro="">
      <xdr:nvCxnSpPr>
        <xdr:cNvPr id="191" name="直線コネクタ 190"/>
        <xdr:cNvCxnSpPr/>
      </xdr:nvCxnSpPr>
      <xdr:spPr>
        <a:xfrm>
          <a:off x="3098800" y="9886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113393</xdr:rowOff>
    </xdr:from>
    <xdr:to>
      <xdr:col>15</xdr:col>
      <xdr:colOff>98425</xdr:colOff>
      <xdr:row>57</xdr:row>
      <xdr:rowOff>124278</xdr:rowOff>
    </xdr:to>
    <xdr:cxnSp macro="">
      <xdr:nvCxnSpPr>
        <xdr:cNvPr id="194" name="直線コネクタ 193"/>
        <xdr:cNvCxnSpPr/>
      </xdr:nvCxnSpPr>
      <xdr:spPr>
        <a:xfrm flipV="1">
          <a:off x="2209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124278</xdr:rowOff>
    </xdr:to>
    <xdr:cxnSp macro="">
      <xdr:nvCxnSpPr>
        <xdr:cNvPr id="197" name="直線コネクタ 196"/>
        <xdr:cNvCxnSpPr/>
      </xdr:nvCxnSpPr>
      <xdr:spPr>
        <a:xfrm>
          <a:off x="1320800" y="97336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7" name="楕円 206"/>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8"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62593</xdr:rowOff>
    </xdr:from>
    <xdr:to>
      <xdr:col>15</xdr:col>
      <xdr:colOff>149225</xdr:colOff>
      <xdr:row>57</xdr:row>
      <xdr:rowOff>164193</xdr:rowOff>
    </xdr:to>
    <xdr:sp macro="" textlink="">
      <xdr:nvSpPr>
        <xdr:cNvPr id="211" name="楕円 210"/>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148970</xdr:rowOff>
    </xdr:from>
    <xdr:ext cx="762000" cy="259045"/>
    <xdr:sp macro="" textlink="">
      <xdr:nvSpPr>
        <xdr:cNvPr id="212" name="テキスト ボックス 211"/>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73478</xdr:rowOff>
    </xdr:from>
    <xdr:to>
      <xdr:col>11</xdr:col>
      <xdr:colOff>60325</xdr:colOff>
      <xdr:row>58</xdr:row>
      <xdr:rowOff>3628</xdr:rowOff>
    </xdr:to>
    <xdr:sp macro="" textlink="">
      <xdr:nvSpPr>
        <xdr:cNvPr id="213" name="楕円 212"/>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14" name="テキスト ボックス 213"/>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5" name="楕円 214"/>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16" name="テキスト ボックス 215"/>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国保会計への繰出金など、他の特別会計への繰出金が大きな割合を占めている。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a:t>
          </a:r>
          <a:r>
            <a:rPr kumimoji="1" lang="ja-JP" altLang="en-US" sz="1300">
              <a:solidFill>
                <a:schemeClr val="dk1"/>
              </a:solidFill>
              <a:latin typeface="ＭＳ Ｐゴシック" pitchFamily="50" charset="-128"/>
              <a:ea typeface="ＭＳ Ｐゴシック" pitchFamily="50" charset="-128"/>
              <a:cs typeface="+mn-cs"/>
            </a:rPr>
            <a:t>令和元年度は</a:t>
          </a:r>
          <a:r>
            <a:rPr kumimoji="1" lang="ja-JP" altLang="ja-JP" sz="1300">
              <a:solidFill>
                <a:schemeClr val="dk1"/>
              </a:solidFill>
              <a:latin typeface="ＭＳ Ｐゴシック" pitchFamily="50" charset="-128"/>
              <a:ea typeface="ＭＳ Ｐゴシック" pitchFamily="50" charset="-128"/>
              <a:cs typeface="+mn-cs"/>
            </a:rPr>
            <a:t>国保会計</a:t>
          </a:r>
          <a:r>
            <a:rPr kumimoji="1" lang="ja-JP" altLang="en-US" sz="1300">
              <a:solidFill>
                <a:schemeClr val="dk1"/>
              </a:solidFill>
              <a:latin typeface="ＭＳ Ｐゴシック" pitchFamily="50" charset="-128"/>
              <a:ea typeface="ＭＳ Ｐゴシック" pitchFamily="50" charset="-128"/>
              <a:cs typeface="+mn-cs"/>
            </a:rPr>
            <a:t>の累積</a:t>
          </a:r>
          <a:r>
            <a:rPr kumimoji="1" lang="ja-JP" altLang="ja-JP" sz="1300">
              <a:solidFill>
                <a:schemeClr val="dk1"/>
              </a:solidFill>
              <a:latin typeface="ＭＳ Ｐゴシック" pitchFamily="50" charset="-128"/>
              <a:ea typeface="ＭＳ Ｐゴシック" pitchFamily="50" charset="-128"/>
              <a:cs typeface="+mn-cs"/>
            </a:rPr>
            <a:t>赤字解消</a:t>
          </a:r>
          <a:r>
            <a:rPr kumimoji="1" lang="ja-JP" altLang="en-US" sz="1300">
              <a:solidFill>
                <a:schemeClr val="dk1"/>
              </a:solidFill>
              <a:latin typeface="ＭＳ Ｐゴシック" pitchFamily="50" charset="-128"/>
              <a:ea typeface="ＭＳ Ｐゴシック" pitchFamily="50" charset="-128"/>
              <a:cs typeface="+mn-cs"/>
            </a:rPr>
            <a:t>のための繰出しをおこなっため前年比</a:t>
          </a:r>
          <a:r>
            <a:rPr kumimoji="1" lang="en-US" altLang="ja-JP" sz="1300">
              <a:solidFill>
                <a:schemeClr val="dk1"/>
              </a:solidFill>
              <a:latin typeface="ＭＳ Ｐゴシック" pitchFamily="50" charset="-128"/>
              <a:ea typeface="ＭＳ Ｐゴシック" pitchFamily="50" charset="-128"/>
              <a:cs typeface="+mn-cs"/>
            </a:rPr>
            <a:t>0.4</a:t>
          </a:r>
          <a:r>
            <a:rPr kumimoji="1" lang="ja-JP" altLang="en-US" sz="1300">
              <a:solidFill>
                <a:schemeClr val="dk1"/>
              </a:solidFill>
              <a:latin typeface="ＭＳ Ｐゴシック" pitchFamily="50" charset="-128"/>
              <a:ea typeface="ＭＳ Ｐゴシック" pitchFamily="50" charset="-128"/>
              <a:cs typeface="+mn-cs"/>
            </a:rPr>
            <a:t>ポイント増となっている。</a:t>
          </a:r>
          <a:r>
            <a:rPr kumimoji="1" lang="ja-JP" altLang="ja-JP" sz="1300">
              <a:solidFill>
                <a:schemeClr val="dk1"/>
              </a:solidFill>
              <a:latin typeface="ＭＳ Ｐゴシック" pitchFamily="50" charset="-128"/>
              <a:ea typeface="ＭＳ Ｐゴシック" pitchFamily="50" charset="-128"/>
              <a:cs typeface="+mn-cs"/>
            </a:rPr>
            <a:t>　国保会計については医療費の削減と保険税収入の確保に努め、普通会計の負担額を減らしていくよう努める。</a:t>
          </a:r>
          <a:endParaRPr kumimoji="1" lang="ja-JP" altLang="en-US" sz="1300">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1270</xdr:rowOff>
    </xdr:to>
    <xdr:cxnSp macro="">
      <xdr:nvCxnSpPr>
        <xdr:cNvPr id="249" name="直線コネクタ 248"/>
        <xdr:cNvCxnSpPr/>
      </xdr:nvCxnSpPr>
      <xdr:spPr>
        <a:xfrm>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56</xdr:row>
      <xdr:rowOff>142240</xdr:rowOff>
    </xdr:to>
    <xdr:cxnSp macro="">
      <xdr:nvCxnSpPr>
        <xdr:cNvPr id="252" name="直線コネクタ 251"/>
        <xdr:cNvCxnSpPr/>
      </xdr:nvCxnSpPr>
      <xdr:spPr>
        <a:xfrm>
          <a:off x="14782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142240</xdr:rowOff>
    </xdr:to>
    <xdr:cxnSp macro="">
      <xdr:nvCxnSpPr>
        <xdr:cNvPr id="255" name="直線コネクタ 254"/>
        <xdr:cNvCxnSpPr/>
      </xdr:nvCxnSpPr>
      <xdr:spPr>
        <a:xfrm>
          <a:off x="13893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119380</xdr:rowOff>
    </xdr:to>
    <xdr:cxnSp macro="">
      <xdr:nvCxnSpPr>
        <xdr:cNvPr id="258" name="直線コネクタ 257"/>
        <xdr:cNvCxnSpPr/>
      </xdr:nvCxnSpPr>
      <xdr:spPr>
        <a:xfrm flipV="1">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8" name="楕円 26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69"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2" name="楕円 271"/>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3" name="テキスト ボックス 272"/>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7" name="テキスト ボックス 276"/>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各種団体への補助金や一部事務組合（清掃施設組合、消防組合）への補助費といった経常的な費用が発生しているため、類似団体平均とはほぼ同率であるが全国平均を上回っている。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現在、補助金等検討委員会の諮問を受け</a:t>
          </a:r>
          <a:r>
            <a:rPr kumimoji="1" lang="ja-JP" altLang="en-US" sz="1300">
              <a:solidFill>
                <a:schemeClr val="dk1"/>
              </a:solidFill>
              <a:latin typeface="ＭＳ Ｐゴシック" pitchFamily="50" charset="-128"/>
              <a:ea typeface="ＭＳ Ｐゴシック" pitchFamily="50" charset="-128"/>
              <a:cs typeface="+mn-cs"/>
            </a:rPr>
            <a:t>た</a:t>
          </a:r>
          <a:r>
            <a:rPr kumimoji="1" lang="ja-JP" altLang="ja-JP" sz="1300">
              <a:solidFill>
                <a:schemeClr val="dk1"/>
              </a:solidFill>
              <a:latin typeface="ＭＳ Ｐゴシック" pitchFamily="50" charset="-128"/>
              <a:ea typeface="ＭＳ Ｐゴシック" pitchFamily="50" charset="-128"/>
              <a:cs typeface="+mn-cs"/>
            </a:rPr>
            <a:t>補助金等の精査を</a:t>
          </a:r>
          <a:r>
            <a:rPr kumimoji="1" lang="ja-JP" altLang="en-US" sz="1300">
              <a:solidFill>
                <a:schemeClr val="dk1"/>
              </a:solidFill>
              <a:latin typeface="ＭＳ Ｐゴシック" pitchFamily="50" charset="-128"/>
              <a:ea typeface="ＭＳ Ｐゴシック" pitchFamily="50" charset="-128"/>
              <a:cs typeface="+mn-cs"/>
            </a:rPr>
            <a:t>実施中であり、</a:t>
          </a:r>
          <a:r>
            <a:rPr kumimoji="1" lang="ja-JP" altLang="ja-JP" sz="1300">
              <a:solidFill>
                <a:schemeClr val="dk1"/>
              </a:solidFill>
              <a:latin typeface="ＭＳ Ｐゴシック" pitchFamily="50" charset="-128"/>
              <a:ea typeface="ＭＳ Ｐゴシック" pitchFamily="50" charset="-128"/>
              <a:cs typeface="+mn-cs"/>
            </a:rPr>
            <a:t>随時必要性の確認をおこない、見直しや廃止を行う方針である。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159004</xdr:rowOff>
    </xdr:to>
    <xdr:cxnSp macro="">
      <xdr:nvCxnSpPr>
        <xdr:cNvPr id="307" name="直線コネクタ 306"/>
        <xdr:cNvCxnSpPr/>
      </xdr:nvCxnSpPr>
      <xdr:spPr>
        <a:xfrm flipV="1">
          <a:off x="15671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159004</xdr:rowOff>
    </xdr:to>
    <xdr:cxnSp macro="">
      <xdr:nvCxnSpPr>
        <xdr:cNvPr id="310" name="直線コネクタ 309"/>
        <xdr:cNvCxnSpPr/>
      </xdr:nvCxnSpPr>
      <xdr:spPr>
        <a:xfrm>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1270</xdr:rowOff>
    </xdr:to>
    <xdr:cxnSp macro="">
      <xdr:nvCxnSpPr>
        <xdr:cNvPr id="313" name="直線コネクタ 312"/>
        <xdr:cNvCxnSpPr/>
      </xdr:nvCxnSpPr>
      <xdr:spPr>
        <a:xfrm flipV="1">
          <a:off x="13893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19558</xdr:rowOff>
    </xdr:to>
    <xdr:cxnSp macro="">
      <xdr:nvCxnSpPr>
        <xdr:cNvPr id="316" name="直線コネクタ 315"/>
        <xdr:cNvCxnSpPr/>
      </xdr:nvCxnSpPr>
      <xdr:spPr>
        <a:xfrm flipV="1">
          <a:off x="13004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6" name="楕円 325"/>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7" name="補助費等該当値テキスト"/>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8" name="楕円 327"/>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29" name="テキスト ボックス 328"/>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0" name="楕円 329"/>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31" name="テキスト ボックス 33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2" name="楕円 331"/>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3" name="テキスト ボックス 332"/>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4" name="楕円 333"/>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5" name="テキスト ボックス 334"/>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町営住宅ストック総合活用計画に基づき進めている近年の公営住宅の建替事業が公債費を増加させる要因となっている。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また、</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en-US" sz="1300">
              <a:solidFill>
                <a:schemeClr val="dk1"/>
              </a:solidFill>
              <a:latin typeface="ＭＳ Ｐゴシック" pitchFamily="50" charset="-128"/>
              <a:ea typeface="ＭＳ Ｐゴシック" pitchFamily="50" charset="-128"/>
              <a:cs typeface="+mn-cs"/>
            </a:rPr>
            <a:t>年</a:t>
          </a:r>
          <a:r>
            <a:rPr kumimoji="1" lang="ja-JP" altLang="ja-JP" sz="1300">
              <a:solidFill>
                <a:schemeClr val="dk1"/>
              </a:solidFill>
              <a:latin typeface="ＭＳ Ｐゴシック" pitchFamily="50" charset="-128"/>
              <a:ea typeface="ＭＳ Ｐゴシック" pitchFamily="50" charset="-128"/>
              <a:cs typeface="+mn-cs"/>
            </a:rPr>
            <a:t>度から大型事業である統合中学校建設に着手したため、一時的な発行額の増による後年度の公債費負担の増が見込まれるため、今後も、緊急度・住民ニーズを的確に把握した事業の取捨選択により、新規発行の抑制に努めていく。　</a:t>
          </a:r>
          <a:endParaRPr kumimoji="1" lang="ja-JP" altLang="en-US" sz="1300">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42418</xdr:rowOff>
    </xdr:from>
    <xdr:to>
      <xdr:col>24</xdr:col>
      <xdr:colOff>25400</xdr:colOff>
      <xdr:row>79</xdr:row>
      <xdr:rowOff>129287</xdr:rowOff>
    </xdr:to>
    <xdr:cxnSp macro="">
      <xdr:nvCxnSpPr>
        <xdr:cNvPr id="365" name="直線コネクタ 364"/>
        <xdr:cNvCxnSpPr/>
      </xdr:nvCxnSpPr>
      <xdr:spPr>
        <a:xfrm>
          <a:off x="3987800" y="13586968"/>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42418</xdr:rowOff>
    </xdr:to>
    <xdr:cxnSp macro="">
      <xdr:nvCxnSpPr>
        <xdr:cNvPr id="368" name="直線コネクタ 367"/>
        <xdr:cNvCxnSpPr/>
      </xdr:nvCxnSpPr>
      <xdr:spPr>
        <a:xfrm>
          <a:off x="3098800" y="13586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42418</xdr:rowOff>
    </xdr:to>
    <xdr:cxnSp macro="">
      <xdr:nvCxnSpPr>
        <xdr:cNvPr id="371" name="直線コネクタ 370"/>
        <xdr:cNvCxnSpPr/>
      </xdr:nvCxnSpPr>
      <xdr:spPr>
        <a:xfrm>
          <a:off x="2209800" y="135229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149861</xdr:rowOff>
    </xdr:to>
    <xdr:cxnSp macro="">
      <xdr:nvCxnSpPr>
        <xdr:cNvPr id="374" name="直線コネクタ 373"/>
        <xdr:cNvCxnSpPr/>
      </xdr:nvCxnSpPr>
      <xdr:spPr>
        <a:xfrm>
          <a:off x="1320800" y="134955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78487</xdr:rowOff>
    </xdr:from>
    <xdr:to>
      <xdr:col>24</xdr:col>
      <xdr:colOff>76200</xdr:colOff>
      <xdr:row>80</xdr:row>
      <xdr:rowOff>8637</xdr:rowOff>
    </xdr:to>
    <xdr:sp macro="" textlink="">
      <xdr:nvSpPr>
        <xdr:cNvPr id="384" name="楕円 383"/>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158514</xdr:rowOff>
    </xdr:from>
    <xdr:ext cx="762000" cy="259045"/>
    <xdr:sp macro="" textlink="">
      <xdr:nvSpPr>
        <xdr:cNvPr id="385" name="公債費該当値テキスト"/>
        <xdr:cNvSpPr txBox="1"/>
      </xdr:nvSpPr>
      <xdr:spPr>
        <a:xfrm>
          <a:off x="4914900" y="13531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163068</xdr:rowOff>
    </xdr:from>
    <xdr:to>
      <xdr:col>20</xdr:col>
      <xdr:colOff>38100</xdr:colOff>
      <xdr:row>79</xdr:row>
      <xdr:rowOff>93218</xdr:rowOff>
    </xdr:to>
    <xdr:sp macro="" textlink="">
      <xdr:nvSpPr>
        <xdr:cNvPr id="386" name="楕円 385"/>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77995</xdr:rowOff>
    </xdr:from>
    <xdr:ext cx="736600" cy="259045"/>
    <xdr:sp macro="" textlink="">
      <xdr:nvSpPr>
        <xdr:cNvPr id="387" name="テキスト ボックス 386"/>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88" name="楕円 387"/>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89" name="テキスト ボックス 388"/>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0" name="楕円 389"/>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1" name="テキスト ボックス 390"/>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71628</xdr:rowOff>
    </xdr:from>
    <xdr:to>
      <xdr:col>6</xdr:col>
      <xdr:colOff>171450</xdr:colOff>
      <xdr:row>79</xdr:row>
      <xdr:rowOff>1778</xdr:rowOff>
    </xdr:to>
    <xdr:sp macro="" textlink="">
      <xdr:nvSpPr>
        <xdr:cNvPr id="392" name="楕円 391"/>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158005</xdr:rowOff>
    </xdr:from>
    <xdr:ext cx="762000" cy="259045"/>
    <xdr:sp macro="" textlink="">
      <xdr:nvSpPr>
        <xdr:cNvPr id="393" name="テキスト ボックス 392"/>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ＭＳ Ｐゴシック" pitchFamily="50" charset="-128"/>
              <a:ea typeface="ＭＳ Ｐゴシック" pitchFamily="50" charset="-128"/>
              <a:cs typeface="+mn-cs"/>
            </a:rPr>
            <a:t>　類似団体、全国平均とほぼ同率であるが、内訳である人件費や扶助費は類団と比較して高い傾向にある。　人件費については、事務事業の見直しを行い新規職員採用を抑制し、扶助費については、資格審査等の適正化を進めていくなど、比率の引き下げが実現できるよう努める。</a:t>
          </a:r>
          <a:endParaRPr lang="ja-JP" altLang="ja-JP" sz="1300">
            <a:solidFill>
              <a:schemeClr val="dk1"/>
            </a:solidFill>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89444</xdr:rowOff>
    </xdr:to>
    <xdr:cxnSp macro="">
      <xdr:nvCxnSpPr>
        <xdr:cNvPr id="428" name="直線コネクタ 427"/>
        <xdr:cNvCxnSpPr/>
      </xdr:nvCxnSpPr>
      <xdr:spPr>
        <a:xfrm flipV="1">
          <a:off x="15671800" y="1322578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86179</xdr:rowOff>
    </xdr:from>
    <xdr:to>
      <xdr:col>78</xdr:col>
      <xdr:colOff>69850</xdr:colOff>
      <xdr:row>77</xdr:row>
      <xdr:rowOff>89444</xdr:rowOff>
    </xdr:to>
    <xdr:cxnSp macro="">
      <xdr:nvCxnSpPr>
        <xdr:cNvPr id="431" name="直線コネクタ 430"/>
        <xdr:cNvCxnSpPr/>
      </xdr:nvCxnSpPr>
      <xdr:spPr>
        <a:xfrm>
          <a:off x="14782800" y="13287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121029</xdr:rowOff>
    </xdr:from>
    <xdr:ext cx="736600" cy="259045"/>
    <xdr:sp macro="" textlink="">
      <xdr:nvSpPr>
        <xdr:cNvPr id="433" name="テキスト ボックス 432"/>
        <xdr:cNvSpPr txBox="1"/>
      </xdr:nvSpPr>
      <xdr:spPr>
        <a:xfrm>
          <a:off x="15290800" y="1297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63319</xdr:rowOff>
    </xdr:from>
    <xdr:to>
      <xdr:col>73</xdr:col>
      <xdr:colOff>180975</xdr:colOff>
      <xdr:row>77</xdr:row>
      <xdr:rowOff>86179</xdr:rowOff>
    </xdr:to>
    <xdr:cxnSp macro="">
      <xdr:nvCxnSpPr>
        <xdr:cNvPr id="434" name="直線コネクタ 433"/>
        <xdr:cNvCxnSpPr/>
      </xdr:nvCxnSpPr>
      <xdr:spPr>
        <a:xfrm>
          <a:off x="13893800" y="132649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6" name="テキスト ボックス 435"/>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63319</xdr:rowOff>
    </xdr:from>
    <xdr:to>
      <xdr:col>69</xdr:col>
      <xdr:colOff>92075</xdr:colOff>
      <xdr:row>77</xdr:row>
      <xdr:rowOff>63319</xdr:rowOff>
    </xdr:to>
    <xdr:cxnSp macro="">
      <xdr:nvCxnSpPr>
        <xdr:cNvPr id="437" name="直線コネクタ 436"/>
        <xdr:cNvCxnSpPr/>
      </xdr:nvCxnSpPr>
      <xdr:spPr>
        <a:xfrm>
          <a:off x="13004800" y="13264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7" name="楕円 446"/>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8"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38644</xdr:rowOff>
    </xdr:from>
    <xdr:to>
      <xdr:col>78</xdr:col>
      <xdr:colOff>120650</xdr:colOff>
      <xdr:row>77</xdr:row>
      <xdr:rowOff>140244</xdr:rowOff>
    </xdr:to>
    <xdr:sp macro="" textlink="">
      <xdr:nvSpPr>
        <xdr:cNvPr id="449" name="楕円 448"/>
        <xdr:cNvSpPr/>
      </xdr:nvSpPr>
      <xdr:spPr>
        <a:xfrm>
          <a:off x="15621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125021</xdr:rowOff>
    </xdr:from>
    <xdr:ext cx="736600" cy="259045"/>
    <xdr:sp macro="" textlink="">
      <xdr:nvSpPr>
        <xdr:cNvPr id="450" name="テキスト ボックス 449"/>
        <xdr:cNvSpPr txBox="1"/>
      </xdr:nvSpPr>
      <xdr:spPr>
        <a:xfrm>
          <a:off x="15290800" y="1332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35379</xdr:rowOff>
    </xdr:from>
    <xdr:to>
      <xdr:col>74</xdr:col>
      <xdr:colOff>31750</xdr:colOff>
      <xdr:row>77</xdr:row>
      <xdr:rowOff>136979</xdr:rowOff>
    </xdr:to>
    <xdr:sp macro="" textlink="">
      <xdr:nvSpPr>
        <xdr:cNvPr id="451" name="楕円 450"/>
        <xdr:cNvSpPr/>
      </xdr:nvSpPr>
      <xdr:spPr>
        <a:xfrm>
          <a:off x="14732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121756</xdr:rowOff>
    </xdr:from>
    <xdr:ext cx="762000" cy="259045"/>
    <xdr:sp macro="" textlink="">
      <xdr:nvSpPr>
        <xdr:cNvPr id="452" name="テキスト ボックス 451"/>
        <xdr:cNvSpPr txBox="1"/>
      </xdr:nvSpPr>
      <xdr:spPr>
        <a:xfrm>
          <a:off x="14401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12519</xdr:rowOff>
    </xdr:from>
    <xdr:to>
      <xdr:col>69</xdr:col>
      <xdr:colOff>142875</xdr:colOff>
      <xdr:row>77</xdr:row>
      <xdr:rowOff>114119</xdr:rowOff>
    </xdr:to>
    <xdr:sp macro="" textlink="">
      <xdr:nvSpPr>
        <xdr:cNvPr id="453" name="楕円 452"/>
        <xdr:cNvSpPr/>
      </xdr:nvSpPr>
      <xdr:spPr>
        <a:xfrm>
          <a:off x="13843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98896</xdr:rowOff>
    </xdr:from>
    <xdr:ext cx="762000" cy="259045"/>
    <xdr:sp macro="" textlink="">
      <xdr:nvSpPr>
        <xdr:cNvPr id="454" name="テキスト ボックス 453"/>
        <xdr:cNvSpPr txBox="1"/>
      </xdr:nvSpPr>
      <xdr:spPr>
        <a:xfrm>
          <a:off x="13512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12519</xdr:rowOff>
    </xdr:from>
    <xdr:to>
      <xdr:col>65</xdr:col>
      <xdr:colOff>53975</xdr:colOff>
      <xdr:row>77</xdr:row>
      <xdr:rowOff>114119</xdr:rowOff>
    </xdr:to>
    <xdr:sp macro="" textlink="">
      <xdr:nvSpPr>
        <xdr:cNvPr id="455" name="楕円 454"/>
        <xdr:cNvSpPr/>
      </xdr:nvSpPr>
      <xdr:spPr>
        <a:xfrm>
          <a:off x="129540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98896</xdr:rowOff>
    </xdr:from>
    <xdr:ext cx="762000" cy="259045"/>
    <xdr:sp macro="" textlink="">
      <xdr:nvSpPr>
        <xdr:cNvPr id="456" name="テキスト ボックス 455"/>
        <xdr:cNvSpPr txBox="1"/>
      </xdr:nvSpPr>
      <xdr:spPr>
        <a:xfrm>
          <a:off x="12623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18491</xdr:rowOff>
    </xdr:from>
    <xdr:to>
      <xdr:col>29</xdr:col>
      <xdr:colOff>127000</xdr:colOff>
      <xdr:row>15</xdr:row>
      <xdr:rowOff>20712</xdr:rowOff>
    </xdr:to>
    <xdr:cxnSp macro="">
      <xdr:nvCxnSpPr>
        <xdr:cNvPr id="52" name="直線コネクタ 51"/>
        <xdr:cNvCxnSpPr/>
      </xdr:nvCxnSpPr>
      <xdr:spPr bwMode="auto">
        <a:xfrm>
          <a:off x="5003800" y="2637866"/>
          <a:ext cx="647700" cy="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18491</xdr:rowOff>
    </xdr:from>
    <xdr:to>
      <xdr:col>26</xdr:col>
      <xdr:colOff>50800</xdr:colOff>
      <xdr:row>15</xdr:row>
      <xdr:rowOff>48634</xdr:rowOff>
    </xdr:to>
    <xdr:cxnSp macro="">
      <xdr:nvCxnSpPr>
        <xdr:cNvPr id="55" name="直線コネクタ 54"/>
        <xdr:cNvCxnSpPr/>
      </xdr:nvCxnSpPr>
      <xdr:spPr bwMode="auto">
        <a:xfrm flipV="1">
          <a:off x="4305300" y="2637866"/>
          <a:ext cx="698500" cy="3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48634</xdr:rowOff>
    </xdr:from>
    <xdr:to>
      <xdr:col>22</xdr:col>
      <xdr:colOff>114300</xdr:colOff>
      <xdr:row>15</xdr:row>
      <xdr:rowOff>84655</xdr:rowOff>
    </xdr:to>
    <xdr:cxnSp macro="">
      <xdr:nvCxnSpPr>
        <xdr:cNvPr id="58" name="直線コネクタ 57"/>
        <xdr:cNvCxnSpPr/>
      </xdr:nvCxnSpPr>
      <xdr:spPr bwMode="auto">
        <a:xfrm flipV="1">
          <a:off x="3606800" y="2668009"/>
          <a:ext cx="698500" cy="3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84655</xdr:rowOff>
    </xdr:from>
    <xdr:to>
      <xdr:col>18</xdr:col>
      <xdr:colOff>177800</xdr:colOff>
      <xdr:row>15</xdr:row>
      <xdr:rowOff>107351</xdr:rowOff>
    </xdr:to>
    <xdr:cxnSp macro="">
      <xdr:nvCxnSpPr>
        <xdr:cNvPr id="61" name="直線コネクタ 60"/>
        <xdr:cNvCxnSpPr/>
      </xdr:nvCxnSpPr>
      <xdr:spPr bwMode="auto">
        <a:xfrm flipV="1">
          <a:off x="2908300" y="2704030"/>
          <a:ext cx="698500" cy="22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141362</xdr:rowOff>
    </xdr:from>
    <xdr:to>
      <xdr:col>29</xdr:col>
      <xdr:colOff>177800</xdr:colOff>
      <xdr:row>15</xdr:row>
      <xdr:rowOff>71512</xdr:rowOff>
    </xdr:to>
    <xdr:sp macro="" textlink="">
      <xdr:nvSpPr>
        <xdr:cNvPr id="71" name="楕円 70"/>
        <xdr:cNvSpPr/>
      </xdr:nvSpPr>
      <xdr:spPr bwMode="auto">
        <a:xfrm>
          <a:off x="5600700" y="258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157889</xdr:rowOff>
    </xdr:from>
    <xdr:ext cx="762000" cy="259045"/>
    <xdr:sp macro="" textlink="">
      <xdr:nvSpPr>
        <xdr:cNvPr id="72" name="人口1人当たり決算額の推移該当値テキスト130"/>
        <xdr:cNvSpPr txBox="1"/>
      </xdr:nvSpPr>
      <xdr:spPr>
        <a:xfrm>
          <a:off x="5740400" y="243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139141</xdr:rowOff>
    </xdr:from>
    <xdr:to>
      <xdr:col>26</xdr:col>
      <xdr:colOff>101600</xdr:colOff>
      <xdr:row>15</xdr:row>
      <xdr:rowOff>69291</xdr:rowOff>
    </xdr:to>
    <xdr:sp macro="" textlink="">
      <xdr:nvSpPr>
        <xdr:cNvPr id="73" name="楕円 72"/>
        <xdr:cNvSpPr/>
      </xdr:nvSpPr>
      <xdr:spPr bwMode="auto">
        <a:xfrm>
          <a:off x="4953000" y="258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79468</xdr:rowOff>
    </xdr:from>
    <xdr:ext cx="736600" cy="259045"/>
    <xdr:sp macro="" textlink="">
      <xdr:nvSpPr>
        <xdr:cNvPr id="74" name="テキスト ボックス 73"/>
        <xdr:cNvSpPr txBox="1"/>
      </xdr:nvSpPr>
      <xdr:spPr>
        <a:xfrm>
          <a:off x="4622800" y="2355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169284</xdr:rowOff>
    </xdr:from>
    <xdr:to>
      <xdr:col>22</xdr:col>
      <xdr:colOff>165100</xdr:colOff>
      <xdr:row>15</xdr:row>
      <xdr:rowOff>99434</xdr:rowOff>
    </xdr:to>
    <xdr:sp macro="" textlink="">
      <xdr:nvSpPr>
        <xdr:cNvPr id="75" name="楕円 74"/>
        <xdr:cNvSpPr/>
      </xdr:nvSpPr>
      <xdr:spPr bwMode="auto">
        <a:xfrm>
          <a:off x="4254500" y="2617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109611</xdr:rowOff>
    </xdr:from>
    <xdr:ext cx="762000" cy="259045"/>
    <xdr:sp macro="" textlink="">
      <xdr:nvSpPr>
        <xdr:cNvPr id="76" name="テキスト ボックス 75"/>
        <xdr:cNvSpPr txBox="1"/>
      </xdr:nvSpPr>
      <xdr:spPr>
        <a:xfrm>
          <a:off x="3924300" y="238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33855</xdr:rowOff>
    </xdr:from>
    <xdr:to>
      <xdr:col>19</xdr:col>
      <xdr:colOff>38100</xdr:colOff>
      <xdr:row>15</xdr:row>
      <xdr:rowOff>135455</xdr:rowOff>
    </xdr:to>
    <xdr:sp macro="" textlink="">
      <xdr:nvSpPr>
        <xdr:cNvPr id="77" name="楕円 76"/>
        <xdr:cNvSpPr/>
      </xdr:nvSpPr>
      <xdr:spPr bwMode="auto">
        <a:xfrm>
          <a:off x="3556000" y="2653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145632</xdr:rowOff>
    </xdr:from>
    <xdr:ext cx="762000" cy="259045"/>
    <xdr:sp macro="" textlink="">
      <xdr:nvSpPr>
        <xdr:cNvPr id="78" name="テキスト ボックス 77"/>
        <xdr:cNvSpPr txBox="1"/>
      </xdr:nvSpPr>
      <xdr:spPr>
        <a:xfrm>
          <a:off x="3225800" y="242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56551</xdr:rowOff>
    </xdr:from>
    <xdr:to>
      <xdr:col>15</xdr:col>
      <xdr:colOff>101600</xdr:colOff>
      <xdr:row>15</xdr:row>
      <xdr:rowOff>158151</xdr:rowOff>
    </xdr:to>
    <xdr:sp macro="" textlink="">
      <xdr:nvSpPr>
        <xdr:cNvPr id="79" name="楕円 78"/>
        <xdr:cNvSpPr/>
      </xdr:nvSpPr>
      <xdr:spPr bwMode="auto">
        <a:xfrm>
          <a:off x="2857500" y="2675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168328</xdr:rowOff>
    </xdr:from>
    <xdr:ext cx="762000" cy="259045"/>
    <xdr:sp macro="" textlink="">
      <xdr:nvSpPr>
        <xdr:cNvPr id="80" name="テキスト ボックス 79"/>
        <xdr:cNvSpPr txBox="1"/>
      </xdr:nvSpPr>
      <xdr:spPr>
        <a:xfrm>
          <a:off x="2527300" y="244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158928</xdr:rowOff>
    </xdr:from>
    <xdr:to>
      <xdr:col>29</xdr:col>
      <xdr:colOff>127000</xdr:colOff>
      <xdr:row>35</xdr:row>
      <xdr:rowOff>180816</xdr:rowOff>
    </xdr:to>
    <xdr:cxnSp macro="">
      <xdr:nvCxnSpPr>
        <xdr:cNvPr id="113" name="直線コネクタ 112"/>
        <xdr:cNvCxnSpPr/>
      </xdr:nvCxnSpPr>
      <xdr:spPr bwMode="auto">
        <a:xfrm flipV="1">
          <a:off x="5003800" y="6769278"/>
          <a:ext cx="647700" cy="2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143705</xdr:rowOff>
    </xdr:from>
    <xdr:ext cx="762000" cy="259045"/>
    <xdr:sp macro="" textlink="">
      <xdr:nvSpPr>
        <xdr:cNvPr id="114" name="人口1人当たり決算額の推移平均値テキスト445"/>
        <xdr:cNvSpPr txBox="1"/>
      </xdr:nvSpPr>
      <xdr:spPr>
        <a:xfrm>
          <a:off x="5740400" y="6754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180816</xdr:rowOff>
    </xdr:from>
    <xdr:to>
      <xdr:col>26</xdr:col>
      <xdr:colOff>50800</xdr:colOff>
      <xdr:row>35</xdr:row>
      <xdr:rowOff>194894</xdr:rowOff>
    </xdr:to>
    <xdr:cxnSp macro="">
      <xdr:nvCxnSpPr>
        <xdr:cNvPr id="116" name="直線コネクタ 115"/>
        <xdr:cNvCxnSpPr/>
      </xdr:nvCxnSpPr>
      <xdr:spPr bwMode="auto">
        <a:xfrm flipV="1">
          <a:off x="4305300" y="6791166"/>
          <a:ext cx="698500" cy="1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194894</xdr:rowOff>
    </xdr:from>
    <xdr:to>
      <xdr:col>22</xdr:col>
      <xdr:colOff>114300</xdr:colOff>
      <xdr:row>35</xdr:row>
      <xdr:rowOff>205467</xdr:rowOff>
    </xdr:to>
    <xdr:cxnSp macro="">
      <xdr:nvCxnSpPr>
        <xdr:cNvPr id="119" name="直線コネクタ 118"/>
        <xdr:cNvCxnSpPr/>
      </xdr:nvCxnSpPr>
      <xdr:spPr bwMode="auto">
        <a:xfrm flipV="1">
          <a:off x="3606800" y="6805244"/>
          <a:ext cx="698500" cy="10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174034</xdr:rowOff>
    </xdr:from>
    <xdr:to>
      <xdr:col>18</xdr:col>
      <xdr:colOff>177800</xdr:colOff>
      <xdr:row>35</xdr:row>
      <xdr:rowOff>205467</xdr:rowOff>
    </xdr:to>
    <xdr:cxnSp macro="">
      <xdr:nvCxnSpPr>
        <xdr:cNvPr id="122" name="直線コネクタ 121"/>
        <xdr:cNvCxnSpPr/>
      </xdr:nvCxnSpPr>
      <xdr:spPr bwMode="auto">
        <a:xfrm>
          <a:off x="2908300" y="6784384"/>
          <a:ext cx="698500" cy="3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108128</xdr:rowOff>
    </xdr:from>
    <xdr:to>
      <xdr:col>29</xdr:col>
      <xdr:colOff>177800</xdr:colOff>
      <xdr:row>35</xdr:row>
      <xdr:rowOff>209728</xdr:rowOff>
    </xdr:to>
    <xdr:sp macro="" textlink="">
      <xdr:nvSpPr>
        <xdr:cNvPr id="132" name="楕円 131"/>
        <xdr:cNvSpPr/>
      </xdr:nvSpPr>
      <xdr:spPr bwMode="auto">
        <a:xfrm>
          <a:off x="5600700" y="671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296105</xdr:rowOff>
    </xdr:from>
    <xdr:ext cx="762000" cy="259045"/>
    <xdr:sp macro="" textlink="">
      <xdr:nvSpPr>
        <xdr:cNvPr id="133" name="人口1人当たり決算額の推移該当値テキスト445"/>
        <xdr:cNvSpPr txBox="1"/>
      </xdr:nvSpPr>
      <xdr:spPr>
        <a:xfrm>
          <a:off x="5740400" y="65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130016</xdr:rowOff>
    </xdr:from>
    <xdr:to>
      <xdr:col>26</xdr:col>
      <xdr:colOff>101600</xdr:colOff>
      <xdr:row>35</xdr:row>
      <xdr:rowOff>231616</xdr:rowOff>
    </xdr:to>
    <xdr:sp macro="" textlink="">
      <xdr:nvSpPr>
        <xdr:cNvPr id="134" name="楕円 133"/>
        <xdr:cNvSpPr/>
      </xdr:nvSpPr>
      <xdr:spPr bwMode="auto">
        <a:xfrm>
          <a:off x="4953000" y="674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241793</xdr:rowOff>
    </xdr:from>
    <xdr:ext cx="736600" cy="259045"/>
    <xdr:sp macro="" textlink="">
      <xdr:nvSpPr>
        <xdr:cNvPr id="135" name="テキスト ボックス 134"/>
        <xdr:cNvSpPr txBox="1"/>
      </xdr:nvSpPr>
      <xdr:spPr>
        <a:xfrm>
          <a:off x="4622800" y="650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144094</xdr:rowOff>
    </xdr:from>
    <xdr:to>
      <xdr:col>22</xdr:col>
      <xdr:colOff>165100</xdr:colOff>
      <xdr:row>35</xdr:row>
      <xdr:rowOff>245694</xdr:rowOff>
    </xdr:to>
    <xdr:sp macro="" textlink="">
      <xdr:nvSpPr>
        <xdr:cNvPr id="136" name="楕円 135"/>
        <xdr:cNvSpPr/>
      </xdr:nvSpPr>
      <xdr:spPr bwMode="auto">
        <a:xfrm>
          <a:off x="42545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230471</xdr:rowOff>
    </xdr:from>
    <xdr:ext cx="762000" cy="259045"/>
    <xdr:sp macro="" textlink="">
      <xdr:nvSpPr>
        <xdr:cNvPr id="137" name="テキスト ボックス 136"/>
        <xdr:cNvSpPr txBox="1"/>
      </xdr:nvSpPr>
      <xdr:spPr>
        <a:xfrm>
          <a:off x="3924300" y="68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154667</xdr:rowOff>
    </xdr:from>
    <xdr:to>
      <xdr:col>19</xdr:col>
      <xdr:colOff>38100</xdr:colOff>
      <xdr:row>35</xdr:row>
      <xdr:rowOff>256267</xdr:rowOff>
    </xdr:to>
    <xdr:sp macro="" textlink="">
      <xdr:nvSpPr>
        <xdr:cNvPr id="138" name="楕円 137"/>
        <xdr:cNvSpPr/>
      </xdr:nvSpPr>
      <xdr:spPr bwMode="auto">
        <a:xfrm>
          <a:off x="3556000" y="676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241044</xdr:rowOff>
    </xdr:from>
    <xdr:ext cx="762000" cy="259045"/>
    <xdr:sp macro="" textlink="">
      <xdr:nvSpPr>
        <xdr:cNvPr id="139" name="テキスト ボックス 138"/>
        <xdr:cNvSpPr txBox="1"/>
      </xdr:nvSpPr>
      <xdr:spPr>
        <a:xfrm>
          <a:off x="3225800" y="685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123234</xdr:rowOff>
    </xdr:from>
    <xdr:to>
      <xdr:col>15</xdr:col>
      <xdr:colOff>101600</xdr:colOff>
      <xdr:row>35</xdr:row>
      <xdr:rowOff>224834</xdr:rowOff>
    </xdr:to>
    <xdr:sp macro="" textlink="">
      <xdr:nvSpPr>
        <xdr:cNvPr id="140" name="楕円 139"/>
        <xdr:cNvSpPr/>
      </xdr:nvSpPr>
      <xdr:spPr bwMode="auto">
        <a:xfrm>
          <a:off x="2857500" y="6733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209611</xdr:rowOff>
    </xdr:from>
    <xdr:ext cx="762000" cy="259045"/>
    <xdr:sp macro="" textlink="">
      <xdr:nvSpPr>
        <xdr:cNvPr id="141" name="テキスト ボックス 140"/>
        <xdr:cNvSpPr txBox="1"/>
      </xdr:nvSpPr>
      <xdr:spPr>
        <a:xfrm>
          <a:off x="2527300" y="681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104871</xdr:rowOff>
    </xdr:from>
    <xdr:to>
      <xdr:col>24</xdr:col>
      <xdr:colOff>63500</xdr:colOff>
      <xdr:row>33</xdr:row>
      <xdr:rowOff>151097</xdr:rowOff>
    </xdr:to>
    <xdr:cxnSp macro="">
      <xdr:nvCxnSpPr>
        <xdr:cNvPr id="63" name="直線コネクタ 62"/>
        <xdr:cNvCxnSpPr/>
      </xdr:nvCxnSpPr>
      <xdr:spPr>
        <a:xfrm flipV="1">
          <a:off x="3797300" y="5762721"/>
          <a:ext cx="8382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151097</xdr:rowOff>
    </xdr:from>
    <xdr:to>
      <xdr:col>19</xdr:col>
      <xdr:colOff>177800</xdr:colOff>
      <xdr:row>33</xdr:row>
      <xdr:rowOff>151620</xdr:rowOff>
    </xdr:to>
    <xdr:cxnSp macro="">
      <xdr:nvCxnSpPr>
        <xdr:cNvPr id="66" name="直線コネクタ 65"/>
        <xdr:cNvCxnSpPr/>
      </xdr:nvCxnSpPr>
      <xdr:spPr>
        <a:xfrm flipV="1">
          <a:off x="2908300" y="580894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151620</xdr:rowOff>
    </xdr:from>
    <xdr:to>
      <xdr:col>15</xdr:col>
      <xdr:colOff>50800</xdr:colOff>
      <xdr:row>33</xdr:row>
      <xdr:rowOff>158021</xdr:rowOff>
    </xdr:to>
    <xdr:cxnSp macro="">
      <xdr:nvCxnSpPr>
        <xdr:cNvPr id="69" name="直線コネクタ 68"/>
        <xdr:cNvCxnSpPr/>
      </xdr:nvCxnSpPr>
      <xdr:spPr>
        <a:xfrm flipV="1">
          <a:off x="2019300" y="580947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158021</xdr:rowOff>
    </xdr:from>
    <xdr:to>
      <xdr:col>10</xdr:col>
      <xdr:colOff>114300</xdr:colOff>
      <xdr:row>33</xdr:row>
      <xdr:rowOff>159408</xdr:rowOff>
    </xdr:to>
    <xdr:cxnSp macro="">
      <xdr:nvCxnSpPr>
        <xdr:cNvPr id="72" name="直線コネクタ 71"/>
        <xdr:cNvCxnSpPr/>
      </xdr:nvCxnSpPr>
      <xdr:spPr>
        <a:xfrm flipV="1">
          <a:off x="1130300" y="5815871"/>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54071</xdr:rowOff>
    </xdr:from>
    <xdr:to>
      <xdr:col>24</xdr:col>
      <xdr:colOff>114300</xdr:colOff>
      <xdr:row>33</xdr:row>
      <xdr:rowOff>155671</xdr:rowOff>
    </xdr:to>
    <xdr:sp macro="" textlink="">
      <xdr:nvSpPr>
        <xdr:cNvPr id="82" name="楕円 81"/>
        <xdr:cNvSpPr/>
      </xdr:nvSpPr>
      <xdr:spPr>
        <a:xfrm>
          <a:off x="4584700" y="57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76948</xdr:rowOff>
    </xdr:from>
    <xdr:ext cx="599010" cy="259045"/>
    <xdr:sp macro="" textlink="">
      <xdr:nvSpPr>
        <xdr:cNvPr id="83" name="人件費該当値テキスト"/>
        <xdr:cNvSpPr txBox="1"/>
      </xdr:nvSpPr>
      <xdr:spPr>
        <a:xfrm>
          <a:off x="4686300" y="556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100297</xdr:rowOff>
    </xdr:from>
    <xdr:to>
      <xdr:col>20</xdr:col>
      <xdr:colOff>38100</xdr:colOff>
      <xdr:row>34</xdr:row>
      <xdr:rowOff>30447</xdr:rowOff>
    </xdr:to>
    <xdr:sp macro="" textlink="">
      <xdr:nvSpPr>
        <xdr:cNvPr id="84" name="楕円 83"/>
        <xdr:cNvSpPr/>
      </xdr:nvSpPr>
      <xdr:spPr>
        <a:xfrm>
          <a:off x="3746500" y="57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46974</xdr:rowOff>
    </xdr:from>
    <xdr:ext cx="534377" cy="259045"/>
    <xdr:sp macro="" textlink="">
      <xdr:nvSpPr>
        <xdr:cNvPr id="85" name="テキスト ボックス 84"/>
        <xdr:cNvSpPr txBox="1"/>
      </xdr:nvSpPr>
      <xdr:spPr>
        <a:xfrm>
          <a:off x="3530111" y="553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100820</xdr:rowOff>
    </xdr:from>
    <xdr:to>
      <xdr:col>15</xdr:col>
      <xdr:colOff>101600</xdr:colOff>
      <xdr:row>34</xdr:row>
      <xdr:rowOff>30970</xdr:rowOff>
    </xdr:to>
    <xdr:sp macro="" textlink="">
      <xdr:nvSpPr>
        <xdr:cNvPr id="86" name="楕円 85"/>
        <xdr:cNvSpPr/>
      </xdr:nvSpPr>
      <xdr:spPr>
        <a:xfrm>
          <a:off x="2857500" y="5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47497</xdr:rowOff>
    </xdr:from>
    <xdr:ext cx="534377" cy="259045"/>
    <xdr:sp macro="" textlink="">
      <xdr:nvSpPr>
        <xdr:cNvPr id="87" name="テキスト ボックス 86"/>
        <xdr:cNvSpPr txBox="1"/>
      </xdr:nvSpPr>
      <xdr:spPr>
        <a:xfrm>
          <a:off x="2641111" y="55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107221</xdr:rowOff>
    </xdr:from>
    <xdr:to>
      <xdr:col>10</xdr:col>
      <xdr:colOff>165100</xdr:colOff>
      <xdr:row>34</xdr:row>
      <xdr:rowOff>37371</xdr:rowOff>
    </xdr:to>
    <xdr:sp macro="" textlink="">
      <xdr:nvSpPr>
        <xdr:cNvPr id="88" name="楕円 87"/>
        <xdr:cNvSpPr/>
      </xdr:nvSpPr>
      <xdr:spPr>
        <a:xfrm>
          <a:off x="1968500" y="5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53898</xdr:rowOff>
    </xdr:from>
    <xdr:ext cx="534377" cy="259045"/>
    <xdr:sp macro="" textlink="">
      <xdr:nvSpPr>
        <xdr:cNvPr id="89" name="テキスト ボックス 88"/>
        <xdr:cNvSpPr txBox="1"/>
      </xdr:nvSpPr>
      <xdr:spPr>
        <a:xfrm>
          <a:off x="1752111" y="55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108608</xdr:rowOff>
    </xdr:from>
    <xdr:to>
      <xdr:col>6</xdr:col>
      <xdr:colOff>38100</xdr:colOff>
      <xdr:row>34</xdr:row>
      <xdr:rowOff>38758</xdr:rowOff>
    </xdr:to>
    <xdr:sp macro="" textlink="">
      <xdr:nvSpPr>
        <xdr:cNvPr id="90" name="楕円 89"/>
        <xdr:cNvSpPr/>
      </xdr:nvSpPr>
      <xdr:spPr>
        <a:xfrm>
          <a:off x="1079500" y="57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55285</xdr:rowOff>
    </xdr:from>
    <xdr:ext cx="534377" cy="259045"/>
    <xdr:sp macro="" textlink="">
      <xdr:nvSpPr>
        <xdr:cNvPr id="91" name="テキスト ボックス 90"/>
        <xdr:cNvSpPr txBox="1"/>
      </xdr:nvSpPr>
      <xdr:spPr>
        <a:xfrm>
          <a:off x="863111" y="55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110439</xdr:rowOff>
    </xdr:from>
    <xdr:to>
      <xdr:col>24</xdr:col>
      <xdr:colOff>63500</xdr:colOff>
      <xdr:row>57</xdr:row>
      <xdr:rowOff>32976</xdr:rowOff>
    </xdr:to>
    <xdr:cxnSp macro="">
      <xdr:nvCxnSpPr>
        <xdr:cNvPr id="123" name="直線コネクタ 122"/>
        <xdr:cNvCxnSpPr/>
      </xdr:nvCxnSpPr>
      <xdr:spPr>
        <a:xfrm flipV="1">
          <a:off x="3797300" y="9711639"/>
          <a:ext cx="8382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9758</xdr:rowOff>
    </xdr:from>
    <xdr:to>
      <xdr:col>19</xdr:col>
      <xdr:colOff>177800</xdr:colOff>
      <xdr:row>57</xdr:row>
      <xdr:rowOff>32976</xdr:rowOff>
    </xdr:to>
    <xdr:cxnSp macro="">
      <xdr:nvCxnSpPr>
        <xdr:cNvPr id="126" name="直線コネクタ 125"/>
        <xdr:cNvCxnSpPr/>
      </xdr:nvCxnSpPr>
      <xdr:spPr>
        <a:xfrm>
          <a:off x="2908300" y="9782408"/>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9758</xdr:rowOff>
    </xdr:from>
    <xdr:to>
      <xdr:col>15</xdr:col>
      <xdr:colOff>50800</xdr:colOff>
      <xdr:row>57</xdr:row>
      <xdr:rowOff>66222</xdr:rowOff>
    </xdr:to>
    <xdr:cxnSp macro="">
      <xdr:nvCxnSpPr>
        <xdr:cNvPr id="129" name="直線コネクタ 128"/>
        <xdr:cNvCxnSpPr/>
      </xdr:nvCxnSpPr>
      <xdr:spPr>
        <a:xfrm flipV="1">
          <a:off x="2019300" y="9782408"/>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66222</xdr:rowOff>
    </xdr:from>
    <xdr:to>
      <xdr:col>10</xdr:col>
      <xdr:colOff>114300</xdr:colOff>
      <xdr:row>58</xdr:row>
      <xdr:rowOff>48799</xdr:rowOff>
    </xdr:to>
    <xdr:cxnSp macro="">
      <xdr:nvCxnSpPr>
        <xdr:cNvPr id="132" name="直線コネクタ 131"/>
        <xdr:cNvCxnSpPr/>
      </xdr:nvCxnSpPr>
      <xdr:spPr>
        <a:xfrm flipV="1">
          <a:off x="1130300" y="9838872"/>
          <a:ext cx="889000" cy="15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59639</xdr:rowOff>
    </xdr:from>
    <xdr:to>
      <xdr:col>24</xdr:col>
      <xdr:colOff>114300</xdr:colOff>
      <xdr:row>56</xdr:row>
      <xdr:rowOff>161239</xdr:rowOff>
    </xdr:to>
    <xdr:sp macro="" textlink="">
      <xdr:nvSpPr>
        <xdr:cNvPr id="142" name="楕円 141"/>
        <xdr:cNvSpPr/>
      </xdr:nvSpPr>
      <xdr:spPr>
        <a:xfrm>
          <a:off x="45847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38066</xdr:rowOff>
    </xdr:from>
    <xdr:ext cx="534377" cy="259045"/>
    <xdr:sp macro="" textlink="">
      <xdr:nvSpPr>
        <xdr:cNvPr id="143" name="物件費該当値テキスト"/>
        <xdr:cNvSpPr txBox="1"/>
      </xdr:nvSpPr>
      <xdr:spPr>
        <a:xfrm>
          <a:off x="4686300" y="96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153626</xdr:rowOff>
    </xdr:from>
    <xdr:to>
      <xdr:col>20</xdr:col>
      <xdr:colOff>38100</xdr:colOff>
      <xdr:row>57</xdr:row>
      <xdr:rowOff>83776</xdr:rowOff>
    </xdr:to>
    <xdr:sp macro="" textlink="">
      <xdr:nvSpPr>
        <xdr:cNvPr id="144" name="楕円 143"/>
        <xdr:cNvSpPr/>
      </xdr:nvSpPr>
      <xdr:spPr>
        <a:xfrm>
          <a:off x="3746500" y="97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74903</xdr:rowOff>
    </xdr:from>
    <xdr:ext cx="534377" cy="259045"/>
    <xdr:sp macro="" textlink="">
      <xdr:nvSpPr>
        <xdr:cNvPr id="145" name="テキスト ボックス 144"/>
        <xdr:cNvSpPr txBox="1"/>
      </xdr:nvSpPr>
      <xdr:spPr>
        <a:xfrm>
          <a:off x="3530111" y="98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130408</xdr:rowOff>
    </xdr:from>
    <xdr:to>
      <xdr:col>15</xdr:col>
      <xdr:colOff>101600</xdr:colOff>
      <xdr:row>57</xdr:row>
      <xdr:rowOff>60558</xdr:rowOff>
    </xdr:to>
    <xdr:sp macro="" textlink="">
      <xdr:nvSpPr>
        <xdr:cNvPr id="146" name="楕円 145"/>
        <xdr:cNvSpPr/>
      </xdr:nvSpPr>
      <xdr:spPr>
        <a:xfrm>
          <a:off x="2857500" y="97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51685</xdr:rowOff>
    </xdr:from>
    <xdr:ext cx="534377" cy="259045"/>
    <xdr:sp macro="" textlink="">
      <xdr:nvSpPr>
        <xdr:cNvPr id="147" name="テキスト ボックス 146"/>
        <xdr:cNvSpPr txBox="1"/>
      </xdr:nvSpPr>
      <xdr:spPr>
        <a:xfrm>
          <a:off x="2641111" y="98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15422</xdr:rowOff>
    </xdr:from>
    <xdr:to>
      <xdr:col>10</xdr:col>
      <xdr:colOff>165100</xdr:colOff>
      <xdr:row>57</xdr:row>
      <xdr:rowOff>117022</xdr:rowOff>
    </xdr:to>
    <xdr:sp macro="" textlink="">
      <xdr:nvSpPr>
        <xdr:cNvPr id="148" name="楕円 147"/>
        <xdr:cNvSpPr/>
      </xdr:nvSpPr>
      <xdr:spPr>
        <a:xfrm>
          <a:off x="1968500" y="97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108149</xdr:rowOff>
    </xdr:from>
    <xdr:ext cx="534377" cy="259045"/>
    <xdr:sp macro="" textlink="">
      <xdr:nvSpPr>
        <xdr:cNvPr id="149" name="テキスト ボックス 148"/>
        <xdr:cNvSpPr txBox="1"/>
      </xdr:nvSpPr>
      <xdr:spPr>
        <a:xfrm>
          <a:off x="1752111" y="988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169449</xdr:rowOff>
    </xdr:from>
    <xdr:to>
      <xdr:col>6</xdr:col>
      <xdr:colOff>38100</xdr:colOff>
      <xdr:row>58</xdr:row>
      <xdr:rowOff>99599</xdr:rowOff>
    </xdr:to>
    <xdr:sp macro="" textlink="">
      <xdr:nvSpPr>
        <xdr:cNvPr id="150" name="楕円 149"/>
        <xdr:cNvSpPr/>
      </xdr:nvSpPr>
      <xdr:spPr>
        <a:xfrm>
          <a:off x="1079500" y="99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90726</xdr:rowOff>
    </xdr:from>
    <xdr:ext cx="534377" cy="259045"/>
    <xdr:sp macro="" textlink="">
      <xdr:nvSpPr>
        <xdr:cNvPr id="151" name="テキスト ボックス 150"/>
        <xdr:cNvSpPr txBox="1"/>
      </xdr:nvSpPr>
      <xdr:spPr>
        <a:xfrm>
          <a:off x="863111" y="100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162216</xdr:rowOff>
    </xdr:from>
    <xdr:to>
      <xdr:col>24</xdr:col>
      <xdr:colOff>63500</xdr:colOff>
      <xdr:row>78</xdr:row>
      <xdr:rowOff>165264</xdr:rowOff>
    </xdr:to>
    <xdr:cxnSp macro="">
      <xdr:nvCxnSpPr>
        <xdr:cNvPr id="180" name="直線コネクタ 179"/>
        <xdr:cNvCxnSpPr/>
      </xdr:nvCxnSpPr>
      <xdr:spPr>
        <a:xfrm>
          <a:off x="3797300" y="1353531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162216</xdr:rowOff>
    </xdr:from>
    <xdr:to>
      <xdr:col>19</xdr:col>
      <xdr:colOff>177800</xdr:colOff>
      <xdr:row>78</xdr:row>
      <xdr:rowOff>163588</xdr:rowOff>
    </xdr:to>
    <xdr:cxnSp macro="">
      <xdr:nvCxnSpPr>
        <xdr:cNvPr id="183" name="直線コネクタ 182"/>
        <xdr:cNvCxnSpPr/>
      </xdr:nvCxnSpPr>
      <xdr:spPr>
        <a:xfrm flipV="1">
          <a:off x="2908300" y="1353531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163588</xdr:rowOff>
    </xdr:from>
    <xdr:to>
      <xdr:col>15</xdr:col>
      <xdr:colOff>50800</xdr:colOff>
      <xdr:row>78</xdr:row>
      <xdr:rowOff>166370</xdr:rowOff>
    </xdr:to>
    <xdr:cxnSp macro="">
      <xdr:nvCxnSpPr>
        <xdr:cNvPr id="186" name="直線コネクタ 185"/>
        <xdr:cNvCxnSpPr/>
      </xdr:nvCxnSpPr>
      <xdr:spPr>
        <a:xfrm flipV="1">
          <a:off x="2019300" y="13536688"/>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143053</xdr:rowOff>
    </xdr:from>
    <xdr:to>
      <xdr:col>10</xdr:col>
      <xdr:colOff>114300</xdr:colOff>
      <xdr:row>78</xdr:row>
      <xdr:rowOff>166370</xdr:rowOff>
    </xdr:to>
    <xdr:cxnSp macro="">
      <xdr:nvCxnSpPr>
        <xdr:cNvPr id="189" name="直線コネクタ 188"/>
        <xdr:cNvCxnSpPr/>
      </xdr:nvCxnSpPr>
      <xdr:spPr>
        <a:xfrm>
          <a:off x="1130300" y="13516153"/>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114464</xdr:rowOff>
    </xdr:from>
    <xdr:to>
      <xdr:col>24</xdr:col>
      <xdr:colOff>114300</xdr:colOff>
      <xdr:row>79</xdr:row>
      <xdr:rowOff>44614</xdr:rowOff>
    </xdr:to>
    <xdr:sp macro="" textlink="">
      <xdr:nvSpPr>
        <xdr:cNvPr id="199" name="楕円 198"/>
        <xdr:cNvSpPr/>
      </xdr:nvSpPr>
      <xdr:spPr>
        <a:xfrm>
          <a:off x="45847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29391</xdr:rowOff>
    </xdr:from>
    <xdr:ext cx="469744" cy="259045"/>
    <xdr:sp macro="" textlink="">
      <xdr:nvSpPr>
        <xdr:cNvPr id="200" name="維持補修費該当値テキスト"/>
        <xdr:cNvSpPr txBox="1"/>
      </xdr:nvSpPr>
      <xdr:spPr>
        <a:xfrm>
          <a:off x="4686300" y="1340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111416</xdr:rowOff>
    </xdr:from>
    <xdr:to>
      <xdr:col>20</xdr:col>
      <xdr:colOff>38100</xdr:colOff>
      <xdr:row>79</xdr:row>
      <xdr:rowOff>41566</xdr:rowOff>
    </xdr:to>
    <xdr:sp macro="" textlink="">
      <xdr:nvSpPr>
        <xdr:cNvPr id="201" name="楕円 200"/>
        <xdr:cNvSpPr/>
      </xdr:nvSpPr>
      <xdr:spPr>
        <a:xfrm>
          <a:off x="3746500" y="134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32693</xdr:rowOff>
    </xdr:from>
    <xdr:ext cx="469744" cy="259045"/>
    <xdr:sp macro="" textlink="">
      <xdr:nvSpPr>
        <xdr:cNvPr id="202" name="テキスト ボックス 201"/>
        <xdr:cNvSpPr txBox="1"/>
      </xdr:nvSpPr>
      <xdr:spPr>
        <a:xfrm>
          <a:off x="3562428" y="1357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112788</xdr:rowOff>
    </xdr:from>
    <xdr:to>
      <xdr:col>15</xdr:col>
      <xdr:colOff>101600</xdr:colOff>
      <xdr:row>79</xdr:row>
      <xdr:rowOff>42938</xdr:rowOff>
    </xdr:to>
    <xdr:sp macro="" textlink="">
      <xdr:nvSpPr>
        <xdr:cNvPr id="203" name="楕円 202"/>
        <xdr:cNvSpPr/>
      </xdr:nvSpPr>
      <xdr:spPr>
        <a:xfrm>
          <a:off x="2857500" y="134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34065</xdr:rowOff>
    </xdr:from>
    <xdr:ext cx="469744" cy="259045"/>
    <xdr:sp macro="" textlink="">
      <xdr:nvSpPr>
        <xdr:cNvPr id="204" name="テキスト ボックス 203"/>
        <xdr:cNvSpPr txBox="1"/>
      </xdr:nvSpPr>
      <xdr:spPr>
        <a:xfrm>
          <a:off x="2673428" y="135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115570</xdr:rowOff>
    </xdr:from>
    <xdr:to>
      <xdr:col>10</xdr:col>
      <xdr:colOff>165100</xdr:colOff>
      <xdr:row>79</xdr:row>
      <xdr:rowOff>45720</xdr:rowOff>
    </xdr:to>
    <xdr:sp macro="" textlink="">
      <xdr:nvSpPr>
        <xdr:cNvPr id="205" name="楕円 204"/>
        <xdr:cNvSpPr/>
      </xdr:nvSpPr>
      <xdr:spPr>
        <a:xfrm>
          <a:off x="1968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36847</xdr:rowOff>
    </xdr:from>
    <xdr:ext cx="469744" cy="259045"/>
    <xdr:sp macro="" textlink="">
      <xdr:nvSpPr>
        <xdr:cNvPr id="206" name="テキスト ボックス 205"/>
        <xdr:cNvSpPr txBox="1"/>
      </xdr:nvSpPr>
      <xdr:spPr>
        <a:xfrm>
          <a:off x="1784428"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92253</xdr:rowOff>
    </xdr:from>
    <xdr:to>
      <xdr:col>6</xdr:col>
      <xdr:colOff>38100</xdr:colOff>
      <xdr:row>79</xdr:row>
      <xdr:rowOff>22403</xdr:rowOff>
    </xdr:to>
    <xdr:sp macro="" textlink="">
      <xdr:nvSpPr>
        <xdr:cNvPr id="207" name="楕円 206"/>
        <xdr:cNvSpPr/>
      </xdr:nvSpPr>
      <xdr:spPr>
        <a:xfrm>
          <a:off x="1079500" y="134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13530</xdr:rowOff>
    </xdr:from>
    <xdr:ext cx="469744" cy="259045"/>
    <xdr:sp macro="" textlink="">
      <xdr:nvSpPr>
        <xdr:cNvPr id="208" name="テキスト ボックス 207"/>
        <xdr:cNvSpPr txBox="1"/>
      </xdr:nvSpPr>
      <xdr:spPr>
        <a:xfrm>
          <a:off x="895428" y="135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21155</xdr:rowOff>
    </xdr:from>
    <xdr:to>
      <xdr:col>24</xdr:col>
      <xdr:colOff>63500</xdr:colOff>
      <xdr:row>90</xdr:row>
      <xdr:rowOff>62776</xdr:rowOff>
    </xdr:to>
    <xdr:cxnSp macro="">
      <xdr:nvCxnSpPr>
        <xdr:cNvPr id="240" name="直線コネクタ 239"/>
        <xdr:cNvCxnSpPr/>
      </xdr:nvCxnSpPr>
      <xdr:spPr>
        <a:xfrm flipV="1">
          <a:off x="3797300" y="15451655"/>
          <a:ext cx="838200" cy="4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34708</xdr:rowOff>
    </xdr:from>
    <xdr:to>
      <xdr:col>19</xdr:col>
      <xdr:colOff>177800</xdr:colOff>
      <xdr:row>90</xdr:row>
      <xdr:rowOff>62776</xdr:rowOff>
    </xdr:to>
    <xdr:cxnSp macro="">
      <xdr:nvCxnSpPr>
        <xdr:cNvPr id="243" name="直線コネクタ 242"/>
        <xdr:cNvCxnSpPr/>
      </xdr:nvCxnSpPr>
      <xdr:spPr>
        <a:xfrm>
          <a:off x="2908300" y="15465208"/>
          <a:ext cx="889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34708</xdr:rowOff>
    </xdr:from>
    <xdr:to>
      <xdr:col>15</xdr:col>
      <xdr:colOff>50800</xdr:colOff>
      <xdr:row>90</xdr:row>
      <xdr:rowOff>136223</xdr:rowOff>
    </xdr:to>
    <xdr:cxnSp macro="">
      <xdr:nvCxnSpPr>
        <xdr:cNvPr id="246" name="直線コネクタ 245"/>
        <xdr:cNvCxnSpPr/>
      </xdr:nvCxnSpPr>
      <xdr:spPr>
        <a:xfrm flipV="1">
          <a:off x="2019300" y="15465208"/>
          <a:ext cx="889000" cy="10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136223</xdr:rowOff>
    </xdr:from>
    <xdr:to>
      <xdr:col>10</xdr:col>
      <xdr:colOff>114300</xdr:colOff>
      <xdr:row>91</xdr:row>
      <xdr:rowOff>141219</xdr:rowOff>
    </xdr:to>
    <xdr:cxnSp macro="">
      <xdr:nvCxnSpPr>
        <xdr:cNvPr id="249" name="直線コネクタ 248"/>
        <xdr:cNvCxnSpPr/>
      </xdr:nvCxnSpPr>
      <xdr:spPr>
        <a:xfrm flipV="1">
          <a:off x="1130300" y="15566723"/>
          <a:ext cx="889000" cy="17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141805</xdr:rowOff>
    </xdr:from>
    <xdr:to>
      <xdr:col>24</xdr:col>
      <xdr:colOff>114300</xdr:colOff>
      <xdr:row>90</xdr:row>
      <xdr:rowOff>71955</xdr:rowOff>
    </xdr:to>
    <xdr:sp macro="" textlink="">
      <xdr:nvSpPr>
        <xdr:cNvPr id="259" name="楕円 258"/>
        <xdr:cNvSpPr/>
      </xdr:nvSpPr>
      <xdr:spPr>
        <a:xfrm>
          <a:off x="4584700" y="154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94832</xdr:rowOff>
    </xdr:from>
    <xdr:ext cx="599010" cy="259045"/>
    <xdr:sp macro="" textlink="">
      <xdr:nvSpPr>
        <xdr:cNvPr id="260" name="扶助費該当値テキスト"/>
        <xdr:cNvSpPr txBox="1"/>
      </xdr:nvSpPr>
      <xdr:spPr>
        <a:xfrm>
          <a:off x="4686300" y="1535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11976</xdr:rowOff>
    </xdr:from>
    <xdr:to>
      <xdr:col>20</xdr:col>
      <xdr:colOff>38100</xdr:colOff>
      <xdr:row>90</xdr:row>
      <xdr:rowOff>113576</xdr:rowOff>
    </xdr:to>
    <xdr:sp macro="" textlink="">
      <xdr:nvSpPr>
        <xdr:cNvPr id="261" name="楕円 260"/>
        <xdr:cNvSpPr/>
      </xdr:nvSpPr>
      <xdr:spPr>
        <a:xfrm>
          <a:off x="3746500" y="154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130103</xdr:rowOff>
    </xdr:from>
    <xdr:ext cx="599010" cy="259045"/>
    <xdr:sp macro="" textlink="">
      <xdr:nvSpPr>
        <xdr:cNvPr id="262" name="テキスト ボックス 261"/>
        <xdr:cNvSpPr txBox="1"/>
      </xdr:nvSpPr>
      <xdr:spPr>
        <a:xfrm>
          <a:off x="3497795" y="15217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155358</xdr:rowOff>
    </xdr:from>
    <xdr:to>
      <xdr:col>15</xdr:col>
      <xdr:colOff>101600</xdr:colOff>
      <xdr:row>90</xdr:row>
      <xdr:rowOff>85508</xdr:rowOff>
    </xdr:to>
    <xdr:sp macro="" textlink="">
      <xdr:nvSpPr>
        <xdr:cNvPr id="263" name="楕円 262"/>
        <xdr:cNvSpPr/>
      </xdr:nvSpPr>
      <xdr:spPr>
        <a:xfrm>
          <a:off x="2857500" y="154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102035</xdr:rowOff>
    </xdr:from>
    <xdr:ext cx="599010" cy="259045"/>
    <xdr:sp macro="" textlink="">
      <xdr:nvSpPr>
        <xdr:cNvPr id="264" name="テキスト ボックス 263"/>
        <xdr:cNvSpPr txBox="1"/>
      </xdr:nvSpPr>
      <xdr:spPr>
        <a:xfrm>
          <a:off x="2608795" y="1518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85423</xdr:rowOff>
    </xdr:from>
    <xdr:to>
      <xdr:col>10</xdr:col>
      <xdr:colOff>165100</xdr:colOff>
      <xdr:row>91</xdr:row>
      <xdr:rowOff>15573</xdr:rowOff>
    </xdr:to>
    <xdr:sp macro="" textlink="">
      <xdr:nvSpPr>
        <xdr:cNvPr id="265" name="楕円 264"/>
        <xdr:cNvSpPr/>
      </xdr:nvSpPr>
      <xdr:spPr>
        <a:xfrm>
          <a:off x="1968500" y="1551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32100</xdr:rowOff>
    </xdr:from>
    <xdr:ext cx="599010" cy="259045"/>
    <xdr:sp macro="" textlink="">
      <xdr:nvSpPr>
        <xdr:cNvPr id="266" name="テキスト ボックス 265"/>
        <xdr:cNvSpPr txBox="1"/>
      </xdr:nvSpPr>
      <xdr:spPr>
        <a:xfrm>
          <a:off x="1719795" y="1529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90419</xdr:rowOff>
    </xdr:from>
    <xdr:to>
      <xdr:col>6</xdr:col>
      <xdr:colOff>38100</xdr:colOff>
      <xdr:row>92</xdr:row>
      <xdr:rowOff>20569</xdr:rowOff>
    </xdr:to>
    <xdr:sp macro="" textlink="">
      <xdr:nvSpPr>
        <xdr:cNvPr id="267" name="楕円 266"/>
        <xdr:cNvSpPr/>
      </xdr:nvSpPr>
      <xdr:spPr>
        <a:xfrm>
          <a:off x="1079500" y="1569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37096</xdr:rowOff>
    </xdr:from>
    <xdr:ext cx="599010" cy="259045"/>
    <xdr:sp macro="" textlink="">
      <xdr:nvSpPr>
        <xdr:cNvPr id="268" name="テキスト ボックス 267"/>
        <xdr:cNvSpPr txBox="1"/>
      </xdr:nvSpPr>
      <xdr:spPr>
        <a:xfrm>
          <a:off x="830795" y="1546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125037</xdr:rowOff>
    </xdr:from>
    <xdr:to>
      <xdr:col>55</xdr:col>
      <xdr:colOff>0</xdr:colOff>
      <xdr:row>35</xdr:row>
      <xdr:rowOff>138949</xdr:rowOff>
    </xdr:to>
    <xdr:cxnSp macro="">
      <xdr:nvCxnSpPr>
        <xdr:cNvPr id="299" name="直線コネクタ 298"/>
        <xdr:cNvCxnSpPr/>
      </xdr:nvCxnSpPr>
      <xdr:spPr>
        <a:xfrm>
          <a:off x="9639300" y="5611437"/>
          <a:ext cx="838200" cy="5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125037</xdr:rowOff>
    </xdr:from>
    <xdr:to>
      <xdr:col>50</xdr:col>
      <xdr:colOff>114300</xdr:colOff>
      <xdr:row>35</xdr:row>
      <xdr:rowOff>169015</xdr:rowOff>
    </xdr:to>
    <xdr:cxnSp macro="">
      <xdr:nvCxnSpPr>
        <xdr:cNvPr id="302" name="直線コネクタ 301"/>
        <xdr:cNvCxnSpPr/>
      </xdr:nvCxnSpPr>
      <xdr:spPr>
        <a:xfrm flipV="1">
          <a:off x="8750300" y="5611437"/>
          <a:ext cx="889000" cy="5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169015</xdr:rowOff>
    </xdr:from>
    <xdr:to>
      <xdr:col>45</xdr:col>
      <xdr:colOff>177800</xdr:colOff>
      <xdr:row>36</xdr:row>
      <xdr:rowOff>19152</xdr:rowOff>
    </xdr:to>
    <xdr:cxnSp macro="">
      <xdr:nvCxnSpPr>
        <xdr:cNvPr id="305" name="直線コネクタ 304"/>
        <xdr:cNvCxnSpPr/>
      </xdr:nvCxnSpPr>
      <xdr:spPr>
        <a:xfrm flipV="1">
          <a:off x="7861300" y="6169765"/>
          <a:ext cx="8890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7069</xdr:rowOff>
    </xdr:from>
    <xdr:to>
      <xdr:col>41</xdr:col>
      <xdr:colOff>50800</xdr:colOff>
      <xdr:row>36</xdr:row>
      <xdr:rowOff>19152</xdr:rowOff>
    </xdr:to>
    <xdr:cxnSp macro="">
      <xdr:nvCxnSpPr>
        <xdr:cNvPr id="308" name="直線コネクタ 307"/>
        <xdr:cNvCxnSpPr/>
      </xdr:nvCxnSpPr>
      <xdr:spPr>
        <a:xfrm>
          <a:off x="6972300" y="617926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88149</xdr:rowOff>
    </xdr:from>
    <xdr:to>
      <xdr:col>55</xdr:col>
      <xdr:colOff>50800</xdr:colOff>
      <xdr:row>36</xdr:row>
      <xdr:rowOff>18299</xdr:rowOff>
    </xdr:to>
    <xdr:sp macro="" textlink="">
      <xdr:nvSpPr>
        <xdr:cNvPr id="318" name="楕円 317"/>
        <xdr:cNvSpPr/>
      </xdr:nvSpPr>
      <xdr:spPr>
        <a:xfrm>
          <a:off x="10426700" y="60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66576</xdr:rowOff>
    </xdr:from>
    <xdr:ext cx="534377" cy="259045"/>
    <xdr:sp macro="" textlink="">
      <xdr:nvSpPr>
        <xdr:cNvPr id="319" name="補助費等該当値テキスト"/>
        <xdr:cNvSpPr txBox="1"/>
      </xdr:nvSpPr>
      <xdr:spPr>
        <a:xfrm>
          <a:off x="10528300" y="60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74237</xdr:rowOff>
    </xdr:from>
    <xdr:to>
      <xdr:col>50</xdr:col>
      <xdr:colOff>165100</xdr:colOff>
      <xdr:row>33</xdr:row>
      <xdr:rowOff>4387</xdr:rowOff>
    </xdr:to>
    <xdr:sp macro="" textlink="">
      <xdr:nvSpPr>
        <xdr:cNvPr id="320" name="楕円 319"/>
        <xdr:cNvSpPr/>
      </xdr:nvSpPr>
      <xdr:spPr>
        <a:xfrm>
          <a:off x="9588500" y="556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20914</xdr:rowOff>
    </xdr:from>
    <xdr:ext cx="599010" cy="259045"/>
    <xdr:sp macro="" textlink="">
      <xdr:nvSpPr>
        <xdr:cNvPr id="321" name="テキスト ボックス 320"/>
        <xdr:cNvSpPr txBox="1"/>
      </xdr:nvSpPr>
      <xdr:spPr>
        <a:xfrm>
          <a:off x="9339795" y="53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118215</xdr:rowOff>
    </xdr:from>
    <xdr:to>
      <xdr:col>46</xdr:col>
      <xdr:colOff>38100</xdr:colOff>
      <xdr:row>36</xdr:row>
      <xdr:rowOff>48365</xdr:rowOff>
    </xdr:to>
    <xdr:sp macro="" textlink="">
      <xdr:nvSpPr>
        <xdr:cNvPr id="322" name="楕円 321"/>
        <xdr:cNvSpPr/>
      </xdr:nvSpPr>
      <xdr:spPr>
        <a:xfrm>
          <a:off x="8699500" y="611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39492</xdr:rowOff>
    </xdr:from>
    <xdr:ext cx="534377" cy="259045"/>
    <xdr:sp macro="" textlink="">
      <xdr:nvSpPr>
        <xdr:cNvPr id="323" name="テキスト ボックス 322"/>
        <xdr:cNvSpPr txBox="1"/>
      </xdr:nvSpPr>
      <xdr:spPr>
        <a:xfrm>
          <a:off x="8483111" y="621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139802</xdr:rowOff>
    </xdr:from>
    <xdr:to>
      <xdr:col>41</xdr:col>
      <xdr:colOff>101600</xdr:colOff>
      <xdr:row>36</xdr:row>
      <xdr:rowOff>69952</xdr:rowOff>
    </xdr:to>
    <xdr:sp macro="" textlink="">
      <xdr:nvSpPr>
        <xdr:cNvPr id="324" name="楕円 323"/>
        <xdr:cNvSpPr/>
      </xdr:nvSpPr>
      <xdr:spPr>
        <a:xfrm>
          <a:off x="7810500" y="614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61079</xdr:rowOff>
    </xdr:from>
    <xdr:ext cx="534377" cy="259045"/>
    <xdr:sp macro="" textlink="">
      <xdr:nvSpPr>
        <xdr:cNvPr id="325" name="テキスト ボックス 324"/>
        <xdr:cNvSpPr txBox="1"/>
      </xdr:nvSpPr>
      <xdr:spPr>
        <a:xfrm>
          <a:off x="7594111" y="623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127719</xdr:rowOff>
    </xdr:from>
    <xdr:to>
      <xdr:col>36</xdr:col>
      <xdr:colOff>165100</xdr:colOff>
      <xdr:row>36</xdr:row>
      <xdr:rowOff>57869</xdr:rowOff>
    </xdr:to>
    <xdr:sp macro="" textlink="">
      <xdr:nvSpPr>
        <xdr:cNvPr id="326" name="楕円 325"/>
        <xdr:cNvSpPr/>
      </xdr:nvSpPr>
      <xdr:spPr>
        <a:xfrm>
          <a:off x="6921500" y="61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48996</xdr:rowOff>
    </xdr:from>
    <xdr:ext cx="534377" cy="259045"/>
    <xdr:sp macro="" textlink="">
      <xdr:nvSpPr>
        <xdr:cNvPr id="327" name="テキスト ボックス 326"/>
        <xdr:cNvSpPr txBox="1"/>
      </xdr:nvSpPr>
      <xdr:spPr>
        <a:xfrm>
          <a:off x="6705111" y="622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38708</xdr:rowOff>
    </xdr:from>
    <xdr:to>
      <xdr:col>55</xdr:col>
      <xdr:colOff>0</xdr:colOff>
      <xdr:row>57</xdr:row>
      <xdr:rowOff>123698</xdr:rowOff>
    </xdr:to>
    <xdr:cxnSp macro="">
      <xdr:nvCxnSpPr>
        <xdr:cNvPr id="356" name="直線コネクタ 355"/>
        <xdr:cNvCxnSpPr/>
      </xdr:nvCxnSpPr>
      <xdr:spPr>
        <a:xfrm flipV="1">
          <a:off x="9639300" y="9468458"/>
          <a:ext cx="838200" cy="4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153189</xdr:rowOff>
    </xdr:from>
    <xdr:ext cx="534377" cy="259045"/>
    <xdr:sp macro="" textlink="">
      <xdr:nvSpPr>
        <xdr:cNvPr id="357" name="普通建設事業費平均値テキスト"/>
        <xdr:cNvSpPr txBox="1"/>
      </xdr:nvSpPr>
      <xdr:spPr>
        <a:xfrm>
          <a:off x="10528300" y="9754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30407</xdr:rowOff>
    </xdr:from>
    <xdr:to>
      <xdr:col>50</xdr:col>
      <xdr:colOff>114300</xdr:colOff>
      <xdr:row>57</xdr:row>
      <xdr:rowOff>123698</xdr:rowOff>
    </xdr:to>
    <xdr:cxnSp macro="">
      <xdr:nvCxnSpPr>
        <xdr:cNvPr id="359" name="直線コネクタ 358"/>
        <xdr:cNvCxnSpPr/>
      </xdr:nvCxnSpPr>
      <xdr:spPr>
        <a:xfrm>
          <a:off x="8750300" y="9803057"/>
          <a:ext cx="889000" cy="9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30407</xdr:rowOff>
    </xdr:from>
    <xdr:to>
      <xdr:col>45</xdr:col>
      <xdr:colOff>177800</xdr:colOff>
      <xdr:row>57</xdr:row>
      <xdr:rowOff>150502</xdr:rowOff>
    </xdr:to>
    <xdr:cxnSp macro="">
      <xdr:nvCxnSpPr>
        <xdr:cNvPr id="362" name="直線コネクタ 361"/>
        <xdr:cNvCxnSpPr/>
      </xdr:nvCxnSpPr>
      <xdr:spPr>
        <a:xfrm flipV="1">
          <a:off x="7861300" y="9803057"/>
          <a:ext cx="889000" cy="1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35096</xdr:rowOff>
    </xdr:from>
    <xdr:to>
      <xdr:col>41</xdr:col>
      <xdr:colOff>50800</xdr:colOff>
      <xdr:row>57</xdr:row>
      <xdr:rowOff>150502</xdr:rowOff>
    </xdr:to>
    <xdr:cxnSp macro="">
      <xdr:nvCxnSpPr>
        <xdr:cNvPr id="365" name="直線コネクタ 364"/>
        <xdr:cNvCxnSpPr/>
      </xdr:nvCxnSpPr>
      <xdr:spPr>
        <a:xfrm>
          <a:off x="6972300" y="9807746"/>
          <a:ext cx="889000" cy="11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159358</xdr:rowOff>
    </xdr:from>
    <xdr:to>
      <xdr:col>55</xdr:col>
      <xdr:colOff>50800</xdr:colOff>
      <xdr:row>55</xdr:row>
      <xdr:rowOff>89508</xdr:rowOff>
    </xdr:to>
    <xdr:sp macro="" textlink="">
      <xdr:nvSpPr>
        <xdr:cNvPr id="375" name="楕円 374"/>
        <xdr:cNvSpPr/>
      </xdr:nvSpPr>
      <xdr:spPr>
        <a:xfrm>
          <a:off x="10426700" y="941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10785</xdr:rowOff>
    </xdr:from>
    <xdr:ext cx="599010" cy="259045"/>
    <xdr:sp macro="" textlink="">
      <xdr:nvSpPr>
        <xdr:cNvPr id="376" name="普通建設事業費該当値テキスト"/>
        <xdr:cNvSpPr txBox="1"/>
      </xdr:nvSpPr>
      <xdr:spPr>
        <a:xfrm>
          <a:off x="10528300" y="926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72898</xdr:rowOff>
    </xdr:from>
    <xdr:to>
      <xdr:col>50</xdr:col>
      <xdr:colOff>165100</xdr:colOff>
      <xdr:row>58</xdr:row>
      <xdr:rowOff>3048</xdr:rowOff>
    </xdr:to>
    <xdr:sp macro="" textlink="">
      <xdr:nvSpPr>
        <xdr:cNvPr id="377" name="楕円 376"/>
        <xdr:cNvSpPr/>
      </xdr:nvSpPr>
      <xdr:spPr>
        <a:xfrm>
          <a:off x="9588500" y="98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165625</xdr:rowOff>
    </xdr:from>
    <xdr:ext cx="534377" cy="259045"/>
    <xdr:sp macro="" textlink="">
      <xdr:nvSpPr>
        <xdr:cNvPr id="378" name="テキスト ボックス 377"/>
        <xdr:cNvSpPr txBox="1"/>
      </xdr:nvSpPr>
      <xdr:spPr>
        <a:xfrm>
          <a:off x="9372111" y="99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151057</xdr:rowOff>
    </xdr:from>
    <xdr:to>
      <xdr:col>46</xdr:col>
      <xdr:colOff>38100</xdr:colOff>
      <xdr:row>57</xdr:row>
      <xdr:rowOff>81207</xdr:rowOff>
    </xdr:to>
    <xdr:sp macro="" textlink="">
      <xdr:nvSpPr>
        <xdr:cNvPr id="379" name="楕円 378"/>
        <xdr:cNvSpPr/>
      </xdr:nvSpPr>
      <xdr:spPr>
        <a:xfrm>
          <a:off x="8699500" y="975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97734</xdr:rowOff>
    </xdr:from>
    <xdr:ext cx="534377" cy="259045"/>
    <xdr:sp macro="" textlink="">
      <xdr:nvSpPr>
        <xdr:cNvPr id="380" name="テキスト ボックス 379"/>
        <xdr:cNvSpPr txBox="1"/>
      </xdr:nvSpPr>
      <xdr:spPr>
        <a:xfrm>
          <a:off x="8483111" y="95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99702</xdr:rowOff>
    </xdr:from>
    <xdr:to>
      <xdr:col>41</xdr:col>
      <xdr:colOff>101600</xdr:colOff>
      <xdr:row>58</xdr:row>
      <xdr:rowOff>29852</xdr:rowOff>
    </xdr:to>
    <xdr:sp macro="" textlink="">
      <xdr:nvSpPr>
        <xdr:cNvPr id="381" name="楕円 380"/>
        <xdr:cNvSpPr/>
      </xdr:nvSpPr>
      <xdr:spPr>
        <a:xfrm>
          <a:off x="7810500" y="98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20979</xdr:rowOff>
    </xdr:from>
    <xdr:ext cx="534377" cy="259045"/>
    <xdr:sp macro="" textlink="">
      <xdr:nvSpPr>
        <xdr:cNvPr id="382" name="テキスト ボックス 381"/>
        <xdr:cNvSpPr txBox="1"/>
      </xdr:nvSpPr>
      <xdr:spPr>
        <a:xfrm>
          <a:off x="7594111" y="996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155746</xdr:rowOff>
    </xdr:from>
    <xdr:to>
      <xdr:col>36</xdr:col>
      <xdr:colOff>165100</xdr:colOff>
      <xdr:row>57</xdr:row>
      <xdr:rowOff>85896</xdr:rowOff>
    </xdr:to>
    <xdr:sp macro="" textlink="">
      <xdr:nvSpPr>
        <xdr:cNvPr id="383" name="楕円 382"/>
        <xdr:cNvSpPr/>
      </xdr:nvSpPr>
      <xdr:spPr>
        <a:xfrm>
          <a:off x="6921500" y="97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102423</xdr:rowOff>
    </xdr:from>
    <xdr:ext cx="534377" cy="259045"/>
    <xdr:sp macro="" textlink="">
      <xdr:nvSpPr>
        <xdr:cNvPr id="384" name="テキスト ボックス 383"/>
        <xdr:cNvSpPr txBox="1"/>
      </xdr:nvSpPr>
      <xdr:spPr>
        <a:xfrm>
          <a:off x="6705111" y="95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26228</xdr:rowOff>
    </xdr:from>
    <xdr:to>
      <xdr:col>55</xdr:col>
      <xdr:colOff>0</xdr:colOff>
      <xdr:row>79</xdr:row>
      <xdr:rowOff>61486</xdr:rowOff>
    </xdr:to>
    <xdr:cxnSp macro="">
      <xdr:nvCxnSpPr>
        <xdr:cNvPr id="415" name="直線コネクタ 414"/>
        <xdr:cNvCxnSpPr/>
      </xdr:nvCxnSpPr>
      <xdr:spPr>
        <a:xfrm>
          <a:off x="9639300" y="13399328"/>
          <a:ext cx="838200" cy="20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26228</xdr:rowOff>
    </xdr:from>
    <xdr:to>
      <xdr:col>50</xdr:col>
      <xdr:colOff>114300</xdr:colOff>
      <xdr:row>79</xdr:row>
      <xdr:rowOff>26640</xdr:rowOff>
    </xdr:to>
    <xdr:cxnSp macro="">
      <xdr:nvCxnSpPr>
        <xdr:cNvPr id="418" name="直線コネクタ 417"/>
        <xdr:cNvCxnSpPr/>
      </xdr:nvCxnSpPr>
      <xdr:spPr>
        <a:xfrm flipV="1">
          <a:off x="8750300" y="13399328"/>
          <a:ext cx="889000" cy="17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13556</xdr:rowOff>
    </xdr:from>
    <xdr:to>
      <xdr:col>45</xdr:col>
      <xdr:colOff>177800</xdr:colOff>
      <xdr:row>79</xdr:row>
      <xdr:rowOff>26640</xdr:rowOff>
    </xdr:to>
    <xdr:cxnSp macro="">
      <xdr:nvCxnSpPr>
        <xdr:cNvPr id="421" name="直線コネクタ 420"/>
        <xdr:cNvCxnSpPr/>
      </xdr:nvCxnSpPr>
      <xdr:spPr>
        <a:xfrm>
          <a:off x="7861300" y="13558106"/>
          <a:ext cx="889000" cy="1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59831</xdr:rowOff>
    </xdr:from>
    <xdr:to>
      <xdr:col>41</xdr:col>
      <xdr:colOff>50800</xdr:colOff>
      <xdr:row>79</xdr:row>
      <xdr:rowOff>13556</xdr:rowOff>
    </xdr:to>
    <xdr:cxnSp macro="">
      <xdr:nvCxnSpPr>
        <xdr:cNvPr id="424" name="直線コネクタ 423"/>
        <xdr:cNvCxnSpPr/>
      </xdr:nvCxnSpPr>
      <xdr:spPr>
        <a:xfrm>
          <a:off x="6972300" y="12918581"/>
          <a:ext cx="889000" cy="63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10686</xdr:rowOff>
    </xdr:from>
    <xdr:to>
      <xdr:col>55</xdr:col>
      <xdr:colOff>50800</xdr:colOff>
      <xdr:row>79</xdr:row>
      <xdr:rowOff>112286</xdr:rowOff>
    </xdr:to>
    <xdr:sp macro="" textlink="">
      <xdr:nvSpPr>
        <xdr:cNvPr id="434" name="楕円 433"/>
        <xdr:cNvSpPr/>
      </xdr:nvSpPr>
      <xdr:spPr>
        <a:xfrm>
          <a:off x="10426700" y="135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97063</xdr:rowOff>
    </xdr:from>
    <xdr:ext cx="469744" cy="259045"/>
    <xdr:sp macro="" textlink="">
      <xdr:nvSpPr>
        <xdr:cNvPr id="435" name="普通建設事業費 （ うち新規整備　）該当値テキスト"/>
        <xdr:cNvSpPr txBox="1"/>
      </xdr:nvSpPr>
      <xdr:spPr>
        <a:xfrm>
          <a:off x="10528300" y="1347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146878</xdr:rowOff>
    </xdr:from>
    <xdr:to>
      <xdr:col>50</xdr:col>
      <xdr:colOff>165100</xdr:colOff>
      <xdr:row>78</xdr:row>
      <xdr:rowOff>77028</xdr:rowOff>
    </xdr:to>
    <xdr:sp macro="" textlink="">
      <xdr:nvSpPr>
        <xdr:cNvPr id="436" name="楕円 435"/>
        <xdr:cNvSpPr/>
      </xdr:nvSpPr>
      <xdr:spPr>
        <a:xfrm>
          <a:off x="9588500" y="133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93555</xdr:rowOff>
    </xdr:from>
    <xdr:ext cx="534377" cy="259045"/>
    <xdr:sp macro="" textlink="">
      <xdr:nvSpPr>
        <xdr:cNvPr id="437" name="テキスト ボックス 436"/>
        <xdr:cNvSpPr txBox="1"/>
      </xdr:nvSpPr>
      <xdr:spPr>
        <a:xfrm>
          <a:off x="9372111" y="1312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147290</xdr:rowOff>
    </xdr:from>
    <xdr:to>
      <xdr:col>46</xdr:col>
      <xdr:colOff>38100</xdr:colOff>
      <xdr:row>79</xdr:row>
      <xdr:rowOff>77440</xdr:rowOff>
    </xdr:to>
    <xdr:sp macro="" textlink="">
      <xdr:nvSpPr>
        <xdr:cNvPr id="438" name="楕円 437"/>
        <xdr:cNvSpPr/>
      </xdr:nvSpPr>
      <xdr:spPr>
        <a:xfrm>
          <a:off x="8699500" y="1352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68567</xdr:rowOff>
    </xdr:from>
    <xdr:ext cx="469744" cy="259045"/>
    <xdr:sp macro="" textlink="">
      <xdr:nvSpPr>
        <xdr:cNvPr id="439" name="テキスト ボックス 438"/>
        <xdr:cNvSpPr txBox="1"/>
      </xdr:nvSpPr>
      <xdr:spPr>
        <a:xfrm>
          <a:off x="8515428" y="1361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134206</xdr:rowOff>
    </xdr:from>
    <xdr:to>
      <xdr:col>41</xdr:col>
      <xdr:colOff>101600</xdr:colOff>
      <xdr:row>79</xdr:row>
      <xdr:rowOff>64356</xdr:rowOff>
    </xdr:to>
    <xdr:sp macro="" textlink="">
      <xdr:nvSpPr>
        <xdr:cNvPr id="440" name="楕円 439"/>
        <xdr:cNvSpPr/>
      </xdr:nvSpPr>
      <xdr:spPr>
        <a:xfrm>
          <a:off x="7810500" y="1350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55483</xdr:rowOff>
    </xdr:from>
    <xdr:ext cx="469744" cy="259045"/>
    <xdr:sp macro="" textlink="">
      <xdr:nvSpPr>
        <xdr:cNvPr id="441" name="テキスト ボックス 440"/>
        <xdr:cNvSpPr txBox="1"/>
      </xdr:nvSpPr>
      <xdr:spPr>
        <a:xfrm>
          <a:off x="7626428" y="136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9031</xdr:rowOff>
    </xdr:from>
    <xdr:to>
      <xdr:col>36</xdr:col>
      <xdr:colOff>165100</xdr:colOff>
      <xdr:row>75</xdr:row>
      <xdr:rowOff>110631</xdr:rowOff>
    </xdr:to>
    <xdr:sp macro="" textlink="">
      <xdr:nvSpPr>
        <xdr:cNvPr id="442" name="楕円 441"/>
        <xdr:cNvSpPr/>
      </xdr:nvSpPr>
      <xdr:spPr>
        <a:xfrm>
          <a:off x="6921500" y="128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127158</xdr:rowOff>
    </xdr:from>
    <xdr:ext cx="534377" cy="259045"/>
    <xdr:sp macro="" textlink="">
      <xdr:nvSpPr>
        <xdr:cNvPr id="443" name="テキスト ボックス 442"/>
        <xdr:cNvSpPr txBox="1"/>
      </xdr:nvSpPr>
      <xdr:spPr>
        <a:xfrm>
          <a:off x="6705111" y="1264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43537</xdr:rowOff>
    </xdr:from>
    <xdr:to>
      <xdr:col>55</xdr:col>
      <xdr:colOff>0</xdr:colOff>
      <xdr:row>97</xdr:row>
      <xdr:rowOff>132015</xdr:rowOff>
    </xdr:to>
    <xdr:cxnSp macro="">
      <xdr:nvCxnSpPr>
        <xdr:cNvPr id="470" name="直線コネクタ 469"/>
        <xdr:cNvCxnSpPr/>
      </xdr:nvCxnSpPr>
      <xdr:spPr>
        <a:xfrm flipV="1">
          <a:off x="9639300" y="16159837"/>
          <a:ext cx="838200" cy="60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31232</xdr:rowOff>
    </xdr:from>
    <xdr:ext cx="534377" cy="259045"/>
    <xdr:sp macro="" textlink="">
      <xdr:nvSpPr>
        <xdr:cNvPr id="471" name="普通建設事業費 （ うち更新整備　）平均値テキスト"/>
        <xdr:cNvSpPr txBox="1"/>
      </xdr:nvSpPr>
      <xdr:spPr>
        <a:xfrm>
          <a:off x="10528300" y="16661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92064</xdr:rowOff>
    </xdr:from>
    <xdr:to>
      <xdr:col>50</xdr:col>
      <xdr:colOff>114300</xdr:colOff>
      <xdr:row>97</xdr:row>
      <xdr:rowOff>132015</xdr:rowOff>
    </xdr:to>
    <xdr:cxnSp macro="">
      <xdr:nvCxnSpPr>
        <xdr:cNvPr id="473" name="直線コネクタ 472"/>
        <xdr:cNvCxnSpPr/>
      </xdr:nvCxnSpPr>
      <xdr:spPr>
        <a:xfrm>
          <a:off x="8750300" y="16551264"/>
          <a:ext cx="889000" cy="21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92064</xdr:rowOff>
    </xdr:from>
    <xdr:to>
      <xdr:col>45</xdr:col>
      <xdr:colOff>177800</xdr:colOff>
      <xdr:row>97</xdr:row>
      <xdr:rowOff>68852</xdr:rowOff>
    </xdr:to>
    <xdr:cxnSp macro="">
      <xdr:nvCxnSpPr>
        <xdr:cNvPr id="476" name="直線コネクタ 475"/>
        <xdr:cNvCxnSpPr/>
      </xdr:nvCxnSpPr>
      <xdr:spPr>
        <a:xfrm flipV="1">
          <a:off x="7861300" y="16551264"/>
          <a:ext cx="889000" cy="1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68852</xdr:rowOff>
    </xdr:from>
    <xdr:to>
      <xdr:col>41</xdr:col>
      <xdr:colOff>50800</xdr:colOff>
      <xdr:row>98</xdr:row>
      <xdr:rowOff>25185</xdr:rowOff>
    </xdr:to>
    <xdr:cxnSp macro="">
      <xdr:nvCxnSpPr>
        <xdr:cNvPr id="479" name="直線コネクタ 478"/>
        <xdr:cNvCxnSpPr/>
      </xdr:nvCxnSpPr>
      <xdr:spPr>
        <a:xfrm flipV="1">
          <a:off x="6972300" y="16699502"/>
          <a:ext cx="889000" cy="1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78860</xdr:rowOff>
    </xdr:from>
    <xdr:ext cx="534377" cy="259045"/>
    <xdr:sp macro="" textlink="">
      <xdr:nvSpPr>
        <xdr:cNvPr id="483" name="テキスト ボックス 482"/>
        <xdr:cNvSpPr txBox="1"/>
      </xdr:nvSpPr>
      <xdr:spPr>
        <a:xfrm>
          <a:off x="6705111" y="165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164187</xdr:rowOff>
    </xdr:from>
    <xdr:to>
      <xdr:col>55</xdr:col>
      <xdr:colOff>50800</xdr:colOff>
      <xdr:row>94</xdr:row>
      <xdr:rowOff>94337</xdr:rowOff>
    </xdr:to>
    <xdr:sp macro="" textlink="">
      <xdr:nvSpPr>
        <xdr:cNvPr id="489" name="楕円 488"/>
        <xdr:cNvSpPr/>
      </xdr:nvSpPr>
      <xdr:spPr>
        <a:xfrm>
          <a:off x="10426700" y="1610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15614</xdr:rowOff>
    </xdr:from>
    <xdr:ext cx="599010" cy="259045"/>
    <xdr:sp macro="" textlink="">
      <xdr:nvSpPr>
        <xdr:cNvPr id="490" name="普通建設事業費 （ うち更新整備　）該当値テキスト"/>
        <xdr:cNvSpPr txBox="1"/>
      </xdr:nvSpPr>
      <xdr:spPr>
        <a:xfrm>
          <a:off x="10528300" y="1596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81215</xdr:rowOff>
    </xdr:from>
    <xdr:to>
      <xdr:col>50</xdr:col>
      <xdr:colOff>165100</xdr:colOff>
      <xdr:row>98</xdr:row>
      <xdr:rowOff>11365</xdr:rowOff>
    </xdr:to>
    <xdr:sp macro="" textlink="">
      <xdr:nvSpPr>
        <xdr:cNvPr id="491" name="楕円 490"/>
        <xdr:cNvSpPr/>
      </xdr:nvSpPr>
      <xdr:spPr>
        <a:xfrm>
          <a:off x="9588500" y="1671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27892</xdr:rowOff>
    </xdr:from>
    <xdr:ext cx="534377" cy="259045"/>
    <xdr:sp macro="" textlink="">
      <xdr:nvSpPr>
        <xdr:cNvPr id="492" name="テキスト ボックス 491"/>
        <xdr:cNvSpPr txBox="1"/>
      </xdr:nvSpPr>
      <xdr:spPr>
        <a:xfrm>
          <a:off x="9372111" y="1648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41264</xdr:rowOff>
    </xdr:from>
    <xdr:to>
      <xdr:col>46</xdr:col>
      <xdr:colOff>38100</xdr:colOff>
      <xdr:row>96</xdr:row>
      <xdr:rowOff>142864</xdr:rowOff>
    </xdr:to>
    <xdr:sp macro="" textlink="">
      <xdr:nvSpPr>
        <xdr:cNvPr id="493" name="楕円 492"/>
        <xdr:cNvSpPr/>
      </xdr:nvSpPr>
      <xdr:spPr>
        <a:xfrm>
          <a:off x="8699500" y="1650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159391</xdr:rowOff>
    </xdr:from>
    <xdr:ext cx="534377" cy="259045"/>
    <xdr:sp macro="" textlink="">
      <xdr:nvSpPr>
        <xdr:cNvPr id="494" name="テキスト ボックス 493"/>
        <xdr:cNvSpPr txBox="1"/>
      </xdr:nvSpPr>
      <xdr:spPr>
        <a:xfrm>
          <a:off x="8483111" y="162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18052</xdr:rowOff>
    </xdr:from>
    <xdr:to>
      <xdr:col>41</xdr:col>
      <xdr:colOff>101600</xdr:colOff>
      <xdr:row>97</xdr:row>
      <xdr:rowOff>119652</xdr:rowOff>
    </xdr:to>
    <xdr:sp macro="" textlink="">
      <xdr:nvSpPr>
        <xdr:cNvPr id="495" name="楕円 494"/>
        <xdr:cNvSpPr/>
      </xdr:nvSpPr>
      <xdr:spPr>
        <a:xfrm>
          <a:off x="7810500" y="166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136179</xdr:rowOff>
    </xdr:from>
    <xdr:ext cx="534377" cy="259045"/>
    <xdr:sp macro="" textlink="">
      <xdr:nvSpPr>
        <xdr:cNvPr id="496" name="テキスト ボックス 495"/>
        <xdr:cNvSpPr txBox="1"/>
      </xdr:nvSpPr>
      <xdr:spPr>
        <a:xfrm>
          <a:off x="7594111" y="1642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145835</xdr:rowOff>
    </xdr:from>
    <xdr:to>
      <xdr:col>36</xdr:col>
      <xdr:colOff>165100</xdr:colOff>
      <xdr:row>98</xdr:row>
      <xdr:rowOff>75985</xdr:rowOff>
    </xdr:to>
    <xdr:sp macro="" textlink="">
      <xdr:nvSpPr>
        <xdr:cNvPr id="497" name="楕円 496"/>
        <xdr:cNvSpPr/>
      </xdr:nvSpPr>
      <xdr:spPr>
        <a:xfrm>
          <a:off x="6921500" y="167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67112</xdr:rowOff>
    </xdr:from>
    <xdr:ext cx="534377" cy="259045"/>
    <xdr:sp macro="" textlink="">
      <xdr:nvSpPr>
        <xdr:cNvPr id="498" name="テキスト ボックス 497"/>
        <xdr:cNvSpPr txBox="1"/>
      </xdr:nvSpPr>
      <xdr:spPr>
        <a:xfrm>
          <a:off x="6705111" y="1686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123175</xdr:rowOff>
    </xdr:from>
    <xdr:to>
      <xdr:col>85</xdr:col>
      <xdr:colOff>127000</xdr:colOff>
      <xdr:row>39</xdr:row>
      <xdr:rowOff>25672</xdr:rowOff>
    </xdr:to>
    <xdr:cxnSp macro="">
      <xdr:nvCxnSpPr>
        <xdr:cNvPr id="529" name="直線コネクタ 528"/>
        <xdr:cNvCxnSpPr/>
      </xdr:nvCxnSpPr>
      <xdr:spPr>
        <a:xfrm flipV="1">
          <a:off x="15481300" y="6638275"/>
          <a:ext cx="838200" cy="7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131891</xdr:rowOff>
    </xdr:from>
    <xdr:ext cx="469744" cy="259045"/>
    <xdr:sp macro="" textlink="">
      <xdr:nvSpPr>
        <xdr:cNvPr id="530" name="災害復旧事業費平均値テキスト"/>
        <xdr:cNvSpPr txBox="1"/>
      </xdr:nvSpPr>
      <xdr:spPr>
        <a:xfrm>
          <a:off x="16370300" y="6646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25672</xdr:rowOff>
    </xdr:from>
    <xdr:to>
      <xdr:col>81</xdr:col>
      <xdr:colOff>50800</xdr:colOff>
      <xdr:row>39</xdr:row>
      <xdr:rowOff>86284</xdr:rowOff>
    </xdr:to>
    <xdr:cxnSp macro="">
      <xdr:nvCxnSpPr>
        <xdr:cNvPr id="532" name="直線コネクタ 531"/>
        <xdr:cNvCxnSpPr/>
      </xdr:nvCxnSpPr>
      <xdr:spPr>
        <a:xfrm flipV="1">
          <a:off x="14592300" y="6712222"/>
          <a:ext cx="889000" cy="6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99418</xdr:rowOff>
    </xdr:from>
    <xdr:ext cx="469744" cy="259045"/>
    <xdr:sp macro="" textlink="">
      <xdr:nvSpPr>
        <xdr:cNvPr id="534" name="テキスト ボックス 533"/>
        <xdr:cNvSpPr txBox="1"/>
      </xdr:nvSpPr>
      <xdr:spPr>
        <a:xfrm>
          <a:off x="15246428" y="678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86284</xdr:rowOff>
    </xdr:from>
    <xdr:to>
      <xdr:col>76</xdr:col>
      <xdr:colOff>114300</xdr:colOff>
      <xdr:row>39</xdr:row>
      <xdr:rowOff>93925</xdr:rowOff>
    </xdr:to>
    <xdr:cxnSp macro="">
      <xdr:nvCxnSpPr>
        <xdr:cNvPr id="535" name="直線コネクタ 534"/>
        <xdr:cNvCxnSpPr/>
      </xdr:nvCxnSpPr>
      <xdr:spPr>
        <a:xfrm flipV="1">
          <a:off x="13703300" y="677283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93925</xdr:rowOff>
    </xdr:from>
    <xdr:to>
      <xdr:col>71</xdr:col>
      <xdr:colOff>177800</xdr:colOff>
      <xdr:row>39</xdr:row>
      <xdr:rowOff>98878</xdr:rowOff>
    </xdr:to>
    <xdr:cxnSp macro="">
      <xdr:nvCxnSpPr>
        <xdr:cNvPr id="538" name="直線コネクタ 537"/>
        <xdr:cNvCxnSpPr/>
      </xdr:nvCxnSpPr>
      <xdr:spPr>
        <a:xfrm flipV="1">
          <a:off x="12814300" y="678047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72375</xdr:rowOff>
    </xdr:from>
    <xdr:to>
      <xdr:col>85</xdr:col>
      <xdr:colOff>177800</xdr:colOff>
      <xdr:row>39</xdr:row>
      <xdr:rowOff>2525</xdr:rowOff>
    </xdr:to>
    <xdr:sp macro="" textlink="">
      <xdr:nvSpPr>
        <xdr:cNvPr id="548" name="楕円 547"/>
        <xdr:cNvSpPr/>
      </xdr:nvSpPr>
      <xdr:spPr>
        <a:xfrm>
          <a:off x="16268700" y="65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95252</xdr:rowOff>
    </xdr:from>
    <xdr:ext cx="534377" cy="259045"/>
    <xdr:sp macro="" textlink="">
      <xdr:nvSpPr>
        <xdr:cNvPr id="549" name="災害復旧事業費該当値テキスト"/>
        <xdr:cNvSpPr txBox="1"/>
      </xdr:nvSpPr>
      <xdr:spPr>
        <a:xfrm>
          <a:off x="16370300" y="643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146322</xdr:rowOff>
    </xdr:from>
    <xdr:to>
      <xdr:col>81</xdr:col>
      <xdr:colOff>101600</xdr:colOff>
      <xdr:row>39</xdr:row>
      <xdr:rowOff>76472</xdr:rowOff>
    </xdr:to>
    <xdr:sp macro="" textlink="">
      <xdr:nvSpPr>
        <xdr:cNvPr id="550" name="楕円 549"/>
        <xdr:cNvSpPr/>
      </xdr:nvSpPr>
      <xdr:spPr>
        <a:xfrm>
          <a:off x="15430500" y="666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92999</xdr:rowOff>
    </xdr:from>
    <xdr:ext cx="469744" cy="259045"/>
    <xdr:sp macro="" textlink="">
      <xdr:nvSpPr>
        <xdr:cNvPr id="551" name="テキスト ボックス 550"/>
        <xdr:cNvSpPr txBox="1"/>
      </xdr:nvSpPr>
      <xdr:spPr>
        <a:xfrm>
          <a:off x="15246428" y="64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35484</xdr:rowOff>
    </xdr:from>
    <xdr:to>
      <xdr:col>76</xdr:col>
      <xdr:colOff>165100</xdr:colOff>
      <xdr:row>39</xdr:row>
      <xdr:rowOff>137084</xdr:rowOff>
    </xdr:to>
    <xdr:sp macro="" textlink="">
      <xdr:nvSpPr>
        <xdr:cNvPr id="552" name="楕円 551"/>
        <xdr:cNvSpPr/>
      </xdr:nvSpPr>
      <xdr:spPr>
        <a:xfrm>
          <a:off x="14541500" y="67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128211</xdr:rowOff>
    </xdr:from>
    <xdr:ext cx="469744" cy="259045"/>
    <xdr:sp macro="" textlink="">
      <xdr:nvSpPr>
        <xdr:cNvPr id="553" name="テキスト ボックス 552"/>
        <xdr:cNvSpPr txBox="1"/>
      </xdr:nvSpPr>
      <xdr:spPr>
        <a:xfrm>
          <a:off x="14357428" y="681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43125</xdr:rowOff>
    </xdr:from>
    <xdr:to>
      <xdr:col>72</xdr:col>
      <xdr:colOff>38100</xdr:colOff>
      <xdr:row>39</xdr:row>
      <xdr:rowOff>144725</xdr:rowOff>
    </xdr:to>
    <xdr:sp macro="" textlink="">
      <xdr:nvSpPr>
        <xdr:cNvPr id="554" name="楕円 553"/>
        <xdr:cNvSpPr/>
      </xdr:nvSpPr>
      <xdr:spPr>
        <a:xfrm>
          <a:off x="13652500" y="67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135852</xdr:rowOff>
    </xdr:from>
    <xdr:ext cx="378565" cy="259045"/>
    <xdr:sp macro="" textlink="">
      <xdr:nvSpPr>
        <xdr:cNvPr id="555" name="テキスト ボックス 554"/>
        <xdr:cNvSpPr txBox="1"/>
      </xdr:nvSpPr>
      <xdr:spPr>
        <a:xfrm>
          <a:off x="13514017" y="6822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68" name="直線コネクタ 56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69" name="テキスト ボックス 568"/>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71" name="テキスト ボックス 570"/>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50</xdr:row>
      <xdr:rowOff>111777</xdr:rowOff>
    </xdr:from>
    <xdr:ext cx="377026" cy="259045"/>
    <xdr:sp macro="" textlink="">
      <xdr:nvSpPr>
        <xdr:cNvPr id="573" name="テキスト ボックス 572"/>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75" name="テキスト ボックス 574"/>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77" name="直線コネクタ 576"/>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8"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79" name="直線コネクタ 57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80"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81" name="直線コネクタ 580"/>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82" name="直線コネクタ 581"/>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83"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4" name="フローチャート: 判断 583"/>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85" name="直線コネクタ 584"/>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86" name="フローチャート: 判断 585"/>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7" name="テキスト ボックス 586"/>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48260</xdr:rowOff>
    </xdr:from>
    <xdr:to>
      <xdr:col>76</xdr:col>
      <xdr:colOff>114300</xdr:colOff>
      <xdr:row>58</xdr:row>
      <xdr:rowOff>25400</xdr:rowOff>
    </xdr:to>
    <xdr:cxnSp macro="">
      <xdr:nvCxnSpPr>
        <xdr:cNvPr id="588" name="直線コネクタ 587"/>
        <xdr:cNvCxnSpPr/>
      </xdr:nvCxnSpPr>
      <xdr:spPr>
        <a:xfrm>
          <a:off x="13703300" y="8792210"/>
          <a:ext cx="889000" cy="11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89" name="フローチャート: 判断 588"/>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0" name="テキスト ボックス 589"/>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116840</xdr:rowOff>
    </xdr:from>
    <xdr:to>
      <xdr:col>71</xdr:col>
      <xdr:colOff>177800</xdr:colOff>
      <xdr:row>51</xdr:row>
      <xdr:rowOff>48260</xdr:rowOff>
    </xdr:to>
    <xdr:cxnSp macro="">
      <xdr:nvCxnSpPr>
        <xdr:cNvPr id="591" name="直線コネクタ 590"/>
        <xdr:cNvCxnSpPr/>
      </xdr:nvCxnSpPr>
      <xdr:spPr>
        <a:xfrm>
          <a:off x="12814300" y="868934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128905</xdr:rowOff>
    </xdr:from>
    <xdr:to>
      <xdr:col>72</xdr:col>
      <xdr:colOff>38100</xdr:colOff>
      <xdr:row>58</xdr:row>
      <xdr:rowOff>59055</xdr:rowOff>
    </xdr:to>
    <xdr:sp macro="" textlink="">
      <xdr:nvSpPr>
        <xdr:cNvPr id="592" name="フローチャート: 判断 591"/>
        <xdr:cNvSpPr/>
      </xdr:nvSpPr>
      <xdr:spPr>
        <a:xfrm>
          <a:off x="13652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50182</xdr:rowOff>
    </xdr:from>
    <xdr:ext cx="249299" cy="259045"/>
    <xdr:sp macro="" textlink="">
      <xdr:nvSpPr>
        <xdr:cNvPr id="593" name="テキスト ボックス 592"/>
        <xdr:cNvSpPr txBox="1"/>
      </xdr:nvSpPr>
      <xdr:spPr>
        <a:xfrm>
          <a:off x="13578650" y="9994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123190</xdr:rowOff>
    </xdr:from>
    <xdr:to>
      <xdr:col>67</xdr:col>
      <xdr:colOff>101600</xdr:colOff>
      <xdr:row>58</xdr:row>
      <xdr:rowOff>53340</xdr:rowOff>
    </xdr:to>
    <xdr:sp macro="" textlink="">
      <xdr:nvSpPr>
        <xdr:cNvPr id="594" name="フローチャート: 判断 593"/>
        <xdr:cNvSpPr/>
      </xdr:nvSpPr>
      <xdr:spPr>
        <a:xfrm>
          <a:off x="12763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44467</xdr:rowOff>
    </xdr:from>
    <xdr:ext cx="249299" cy="259045"/>
    <xdr:sp macro="" textlink="">
      <xdr:nvSpPr>
        <xdr:cNvPr id="595" name="テキスト ボックス 594"/>
        <xdr:cNvSpPr txBox="1"/>
      </xdr:nvSpPr>
      <xdr:spPr>
        <a:xfrm>
          <a:off x="12689650" y="9988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601" name="楕円 600"/>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602"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603" name="楕円 602"/>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604" name="テキスト ボックス 603"/>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605" name="楕円 604"/>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606" name="テキスト ボックス 605"/>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168910</xdr:rowOff>
    </xdr:from>
    <xdr:to>
      <xdr:col>72</xdr:col>
      <xdr:colOff>38100</xdr:colOff>
      <xdr:row>51</xdr:row>
      <xdr:rowOff>99060</xdr:rowOff>
    </xdr:to>
    <xdr:sp macro="" textlink="">
      <xdr:nvSpPr>
        <xdr:cNvPr id="607" name="楕円 606"/>
        <xdr:cNvSpPr/>
      </xdr:nvSpPr>
      <xdr:spPr>
        <a:xfrm>
          <a:off x="13652500" y="87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49</xdr:row>
      <xdr:rowOff>115587</xdr:rowOff>
    </xdr:from>
    <xdr:ext cx="378565" cy="259045"/>
    <xdr:sp macro="" textlink="">
      <xdr:nvSpPr>
        <xdr:cNvPr id="608" name="テキスト ボックス 607"/>
        <xdr:cNvSpPr txBox="1"/>
      </xdr:nvSpPr>
      <xdr:spPr>
        <a:xfrm>
          <a:off x="13514017" y="851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609" name="楕円 608"/>
        <xdr:cNvSpPr/>
      </xdr:nvSpPr>
      <xdr:spPr>
        <a:xfrm>
          <a:off x="12763500" y="863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12717</xdr:rowOff>
    </xdr:from>
    <xdr:ext cx="378565" cy="259045"/>
    <xdr:sp macro="" textlink="">
      <xdr:nvSpPr>
        <xdr:cNvPr id="610" name="テキスト ボックス 609"/>
        <xdr:cNvSpPr txBox="1"/>
      </xdr:nvSpPr>
      <xdr:spPr>
        <a:xfrm>
          <a:off x="12625017" y="8413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4" name="テキスト ボックス 62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6" name="テキスト ボックス 62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8" name="テキスト ボックス 62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2" name="直線コネクタ 631"/>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3"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4" name="直線コネクタ 633"/>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5"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6" name="直線コネクタ 635"/>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105767</xdr:rowOff>
    </xdr:from>
    <xdr:to>
      <xdr:col>85</xdr:col>
      <xdr:colOff>127000</xdr:colOff>
      <xdr:row>76</xdr:row>
      <xdr:rowOff>142339</xdr:rowOff>
    </xdr:to>
    <xdr:cxnSp macro="">
      <xdr:nvCxnSpPr>
        <xdr:cNvPr id="637" name="直線コネクタ 636"/>
        <xdr:cNvCxnSpPr/>
      </xdr:nvCxnSpPr>
      <xdr:spPr>
        <a:xfrm flipV="1">
          <a:off x="15481300" y="13135967"/>
          <a:ext cx="838200" cy="3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38" name="公債費平均値テキスト"/>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39" name="フローチャート: 判断 638"/>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123730</xdr:rowOff>
    </xdr:from>
    <xdr:to>
      <xdr:col>81</xdr:col>
      <xdr:colOff>50800</xdr:colOff>
      <xdr:row>76</xdr:row>
      <xdr:rowOff>142339</xdr:rowOff>
    </xdr:to>
    <xdr:cxnSp macro="">
      <xdr:nvCxnSpPr>
        <xdr:cNvPr id="640" name="直線コネクタ 639"/>
        <xdr:cNvCxnSpPr/>
      </xdr:nvCxnSpPr>
      <xdr:spPr>
        <a:xfrm>
          <a:off x="14592300" y="13153930"/>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1" name="フローチャート: 判断 640"/>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2" name="テキスト ボックス 641"/>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120411</xdr:rowOff>
    </xdr:from>
    <xdr:to>
      <xdr:col>76</xdr:col>
      <xdr:colOff>114300</xdr:colOff>
      <xdr:row>76</xdr:row>
      <xdr:rowOff>123730</xdr:rowOff>
    </xdr:to>
    <xdr:cxnSp macro="">
      <xdr:nvCxnSpPr>
        <xdr:cNvPr id="643" name="直線コネクタ 642"/>
        <xdr:cNvCxnSpPr/>
      </xdr:nvCxnSpPr>
      <xdr:spPr>
        <a:xfrm>
          <a:off x="13703300" y="13150611"/>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4" name="フローチャート: 判断 643"/>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5" name="テキスト ボックス 644"/>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120411</xdr:rowOff>
    </xdr:from>
    <xdr:to>
      <xdr:col>71</xdr:col>
      <xdr:colOff>177800</xdr:colOff>
      <xdr:row>76</xdr:row>
      <xdr:rowOff>161238</xdr:rowOff>
    </xdr:to>
    <xdr:cxnSp macro="">
      <xdr:nvCxnSpPr>
        <xdr:cNvPr id="646" name="直線コネクタ 645"/>
        <xdr:cNvCxnSpPr/>
      </xdr:nvCxnSpPr>
      <xdr:spPr>
        <a:xfrm flipV="1">
          <a:off x="12814300" y="13150611"/>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7" name="フローチャート: 判断 646"/>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48" name="テキスト ボックス 647"/>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49" name="フローチャート: 判断 648"/>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0" name="テキスト ボックス 649"/>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54967</xdr:rowOff>
    </xdr:from>
    <xdr:to>
      <xdr:col>85</xdr:col>
      <xdr:colOff>177800</xdr:colOff>
      <xdr:row>76</xdr:row>
      <xdr:rowOff>156567</xdr:rowOff>
    </xdr:to>
    <xdr:sp macro="" textlink="">
      <xdr:nvSpPr>
        <xdr:cNvPr id="656" name="楕円 655"/>
        <xdr:cNvSpPr/>
      </xdr:nvSpPr>
      <xdr:spPr>
        <a:xfrm>
          <a:off x="16268700" y="1308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77843</xdr:rowOff>
    </xdr:from>
    <xdr:ext cx="534377" cy="259045"/>
    <xdr:sp macro="" textlink="">
      <xdr:nvSpPr>
        <xdr:cNvPr id="657" name="公債費該当値テキスト"/>
        <xdr:cNvSpPr txBox="1"/>
      </xdr:nvSpPr>
      <xdr:spPr>
        <a:xfrm>
          <a:off x="16370300" y="129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91539</xdr:rowOff>
    </xdr:from>
    <xdr:to>
      <xdr:col>81</xdr:col>
      <xdr:colOff>101600</xdr:colOff>
      <xdr:row>77</xdr:row>
      <xdr:rowOff>21689</xdr:rowOff>
    </xdr:to>
    <xdr:sp macro="" textlink="">
      <xdr:nvSpPr>
        <xdr:cNvPr id="658" name="楕円 657"/>
        <xdr:cNvSpPr/>
      </xdr:nvSpPr>
      <xdr:spPr>
        <a:xfrm>
          <a:off x="15430500" y="131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38215</xdr:rowOff>
    </xdr:from>
    <xdr:ext cx="534377" cy="259045"/>
    <xdr:sp macro="" textlink="">
      <xdr:nvSpPr>
        <xdr:cNvPr id="659" name="テキスト ボックス 658"/>
        <xdr:cNvSpPr txBox="1"/>
      </xdr:nvSpPr>
      <xdr:spPr>
        <a:xfrm>
          <a:off x="15214111" y="1289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72930</xdr:rowOff>
    </xdr:from>
    <xdr:to>
      <xdr:col>76</xdr:col>
      <xdr:colOff>165100</xdr:colOff>
      <xdr:row>77</xdr:row>
      <xdr:rowOff>3080</xdr:rowOff>
    </xdr:to>
    <xdr:sp macro="" textlink="">
      <xdr:nvSpPr>
        <xdr:cNvPr id="660" name="楕円 659"/>
        <xdr:cNvSpPr/>
      </xdr:nvSpPr>
      <xdr:spPr>
        <a:xfrm>
          <a:off x="14541500" y="131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19607</xdr:rowOff>
    </xdr:from>
    <xdr:ext cx="534377" cy="259045"/>
    <xdr:sp macro="" textlink="">
      <xdr:nvSpPr>
        <xdr:cNvPr id="661" name="テキスト ボックス 660"/>
        <xdr:cNvSpPr txBox="1"/>
      </xdr:nvSpPr>
      <xdr:spPr>
        <a:xfrm>
          <a:off x="14325111" y="1287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69611</xdr:rowOff>
    </xdr:from>
    <xdr:to>
      <xdr:col>72</xdr:col>
      <xdr:colOff>38100</xdr:colOff>
      <xdr:row>76</xdr:row>
      <xdr:rowOff>171211</xdr:rowOff>
    </xdr:to>
    <xdr:sp macro="" textlink="">
      <xdr:nvSpPr>
        <xdr:cNvPr id="662" name="楕円 661"/>
        <xdr:cNvSpPr/>
      </xdr:nvSpPr>
      <xdr:spPr>
        <a:xfrm>
          <a:off x="13652500" y="130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16287</xdr:rowOff>
    </xdr:from>
    <xdr:ext cx="534377" cy="259045"/>
    <xdr:sp macro="" textlink="">
      <xdr:nvSpPr>
        <xdr:cNvPr id="663" name="テキスト ボックス 662"/>
        <xdr:cNvSpPr txBox="1"/>
      </xdr:nvSpPr>
      <xdr:spPr>
        <a:xfrm>
          <a:off x="13436111" y="12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110438</xdr:rowOff>
    </xdr:from>
    <xdr:to>
      <xdr:col>67</xdr:col>
      <xdr:colOff>101600</xdr:colOff>
      <xdr:row>77</xdr:row>
      <xdr:rowOff>40588</xdr:rowOff>
    </xdr:to>
    <xdr:sp macro="" textlink="">
      <xdr:nvSpPr>
        <xdr:cNvPr id="664" name="楕円 663"/>
        <xdr:cNvSpPr/>
      </xdr:nvSpPr>
      <xdr:spPr>
        <a:xfrm>
          <a:off x="12763500" y="131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57116</xdr:rowOff>
    </xdr:from>
    <xdr:ext cx="534377" cy="259045"/>
    <xdr:sp macro="" textlink="">
      <xdr:nvSpPr>
        <xdr:cNvPr id="665" name="テキスト ボックス 664"/>
        <xdr:cNvSpPr txBox="1"/>
      </xdr:nvSpPr>
      <xdr:spPr>
        <a:xfrm>
          <a:off x="12547111" y="129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89" name="直線コネクタ 688"/>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0"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1" name="直線コネクタ 690"/>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2"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3" name="直線コネクタ 692"/>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88494</xdr:rowOff>
    </xdr:from>
    <xdr:to>
      <xdr:col>85</xdr:col>
      <xdr:colOff>127000</xdr:colOff>
      <xdr:row>98</xdr:row>
      <xdr:rowOff>78093</xdr:rowOff>
    </xdr:to>
    <xdr:cxnSp macro="">
      <xdr:nvCxnSpPr>
        <xdr:cNvPr id="694" name="直線コネクタ 693"/>
        <xdr:cNvCxnSpPr/>
      </xdr:nvCxnSpPr>
      <xdr:spPr>
        <a:xfrm flipV="1">
          <a:off x="15481300" y="16547694"/>
          <a:ext cx="838200" cy="3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5"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6" name="フローチャート: 判断 695"/>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28397</xdr:rowOff>
    </xdr:from>
    <xdr:to>
      <xdr:col>81</xdr:col>
      <xdr:colOff>50800</xdr:colOff>
      <xdr:row>98</xdr:row>
      <xdr:rowOff>78093</xdr:rowOff>
    </xdr:to>
    <xdr:cxnSp macro="">
      <xdr:nvCxnSpPr>
        <xdr:cNvPr id="697" name="直線コネクタ 696"/>
        <xdr:cNvCxnSpPr/>
      </xdr:nvCxnSpPr>
      <xdr:spPr>
        <a:xfrm>
          <a:off x="14592300" y="16830497"/>
          <a:ext cx="889000" cy="4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698" name="フローチャート: 判断 697"/>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699" name="テキスト ボックス 698"/>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28397</xdr:rowOff>
    </xdr:from>
    <xdr:to>
      <xdr:col>76</xdr:col>
      <xdr:colOff>114300</xdr:colOff>
      <xdr:row>98</xdr:row>
      <xdr:rowOff>89103</xdr:rowOff>
    </xdr:to>
    <xdr:cxnSp macro="">
      <xdr:nvCxnSpPr>
        <xdr:cNvPr id="700" name="直線コネクタ 699"/>
        <xdr:cNvCxnSpPr/>
      </xdr:nvCxnSpPr>
      <xdr:spPr>
        <a:xfrm flipV="1">
          <a:off x="13703300" y="16830497"/>
          <a:ext cx="889000" cy="6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1" name="フローチャート: 判断 700"/>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146054</xdr:rowOff>
    </xdr:from>
    <xdr:ext cx="534377" cy="259045"/>
    <xdr:sp macro="" textlink="">
      <xdr:nvSpPr>
        <xdr:cNvPr id="702" name="テキスト ボックス 701"/>
        <xdr:cNvSpPr txBox="1"/>
      </xdr:nvSpPr>
      <xdr:spPr>
        <a:xfrm>
          <a:off x="14325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42405</xdr:rowOff>
    </xdr:from>
    <xdr:to>
      <xdr:col>71</xdr:col>
      <xdr:colOff>177800</xdr:colOff>
      <xdr:row>98</xdr:row>
      <xdr:rowOff>89103</xdr:rowOff>
    </xdr:to>
    <xdr:cxnSp macro="">
      <xdr:nvCxnSpPr>
        <xdr:cNvPr id="703" name="直線コネクタ 702"/>
        <xdr:cNvCxnSpPr/>
      </xdr:nvCxnSpPr>
      <xdr:spPr>
        <a:xfrm>
          <a:off x="12814300" y="16844505"/>
          <a:ext cx="889000" cy="4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4" name="フローチャート: 判断 703"/>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11980</xdr:rowOff>
    </xdr:from>
    <xdr:ext cx="534377" cy="259045"/>
    <xdr:sp macro="" textlink="">
      <xdr:nvSpPr>
        <xdr:cNvPr id="705" name="テキスト ボックス 704"/>
        <xdr:cNvSpPr txBox="1"/>
      </xdr:nvSpPr>
      <xdr:spPr>
        <a:xfrm>
          <a:off x="13436111" y="164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06" name="フローチャート: 判断 705"/>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07" name="テキスト ボックス 706"/>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713" name="楕円 712"/>
        <xdr:cNvSpPr/>
      </xdr:nvSpPr>
      <xdr:spPr>
        <a:xfrm>
          <a:off x="16268700" y="164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60571</xdr:rowOff>
    </xdr:from>
    <xdr:ext cx="534377" cy="259045"/>
    <xdr:sp macro="" textlink="">
      <xdr:nvSpPr>
        <xdr:cNvPr id="714" name="積立金該当値テキスト"/>
        <xdr:cNvSpPr txBox="1"/>
      </xdr:nvSpPr>
      <xdr:spPr>
        <a:xfrm>
          <a:off x="16370300" y="163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27293</xdr:rowOff>
    </xdr:from>
    <xdr:to>
      <xdr:col>81</xdr:col>
      <xdr:colOff>101600</xdr:colOff>
      <xdr:row>98</xdr:row>
      <xdr:rowOff>128893</xdr:rowOff>
    </xdr:to>
    <xdr:sp macro="" textlink="">
      <xdr:nvSpPr>
        <xdr:cNvPr id="715" name="楕円 714"/>
        <xdr:cNvSpPr/>
      </xdr:nvSpPr>
      <xdr:spPr>
        <a:xfrm>
          <a:off x="15430500" y="1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120020</xdr:rowOff>
    </xdr:from>
    <xdr:ext cx="534377" cy="259045"/>
    <xdr:sp macro="" textlink="">
      <xdr:nvSpPr>
        <xdr:cNvPr id="716" name="テキスト ボックス 715"/>
        <xdr:cNvSpPr txBox="1"/>
      </xdr:nvSpPr>
      <xdr:spPr>
        <a:xfrm>
          <a:off x="15214111" y="169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149047</xdr:rowOff>
    </xdr:from>
    <xdr:to>
      <xdr:col>76</xdr:col>
      <xdr:colOff>165100</xdr:colOff>
      <xdr:row>98</xdr:row>
      <xdr:rowOff>79197</xdr:rowOff>
    </xdr:to>
    <xdr:sp macro="" textlink="">
      <xdr:nvSpPr>
        <xdr:cNvPr id="717" name="楕円 716"/>
        <xdr:cNvSpPr/>
      </xdr:nvSpPr>
      <xdr:spPr>
        <a:xfrm>
          <a:off x="14541500" y="167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70324</xdr:rowOff>
    </xdr:from>
    <xdr:ext cx="534377" cy="259045"/>
    <xdr:sp macro="" textlink="">
      <xdr:nvSpPr>
        <xdr:cNvPr id="718" name="テキスト ボックス 717"/>
        <xdr:cNvSpPr txBox="1"/>
      </xdr:nvSpPr>
      <xdr:spPr>
        <a:xfrm>
          <a:off x="14325111" y="168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38303</xdr:rowOff>
    </xdr:from>
    <xdr:to>
      <xdr:col>72</xdr:col>
      <xdr:colOff>38100</xdr:colOff>
      <xdr:row>98</xdr:row>
      <xdr:rowOff>139903</xdr:rowOff>
    </xdr:to>
    <xdr:sp macro="" textlink="">
      <xdr:nvSpPr>
        <xdr:cNvPr id="719" name="楕円 718"/>
        <xdr:cNvSpPr/>
      </xdr:nvSpPr>
      <xdr:spPr>
        <a:xfrm>
          <a:off x="13652500" y="1684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131030</xdr:rowOff>
    </xdr:from>
    <xdr:ext cx="469744" cy="259045"/>
    <xdr:sp macro="" textlink="">
      <xdr:nvSpPr>
        <xdr:cNvPr id="720" name="テキスト ボックス 719"/>
        <xdr:cNvSpPr txBox="1"/>
      </xdr:nvSpPr>
      <xdr:spPr>
        <a:xfrm>
          <a:off x="13468428" y="1693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163055</xdr:rowOff>
    </xdr:from>
    <xdr:to>
      <xdr:col>67</xdr:col>
      <xdr:colOff>101600</xdr:colOff>
      <xdr:row>98</xdr:row>
      <xdr:rowOff>93205</xdr:rowOff>
    </xdr:to>
    <xdr:sp macro="" textlink="">
      <xdr:nvSpPr>
        <xdr:cNvPr id="721" name="楕円 720"/>
        <xdr:cNvSpPr/>
      </xdr:nvSpPr>
      <xdr:spPr>
        <a:xfrm>
          <a:off x="12763500" y="167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84332</xdr:rowOff>
    </xdr:from>
    <xdr:ext cx="534377" cy="259045"/>
    <xdr:sp macro="" textlink="">
      <xdr:nvSpPr>
        <xdr:cNvPr id="722" name="テキスト ボックス 721"/>
        <xdr:cNvSpPr txBox="1"/>
      </xdr:nvSpPr>
      <xdr:spPr>
        <a:xfrm>
          <a:off x="12547111" y="168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8" name="テキスト ボックス 73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0" name="テキスト ボックス 73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4" name="直線コネクタ 743"/>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7"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48" name="直線コネクタ 747"/>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40670</xdr:rowOff>
    </xdr:from>
    <xdr:to>
      <xdr:col>116</xdr:col>
      <xdr:colOff>63500</xdr:colOff>
      <xdr:row>38</xdr:row>
      <xdr:rowOff>139700</xdr:rowOff>
    </xdr:to>
    <xdr:cxnSp macro="">
      <xdr:nvCxnSpPr>
        <xdr:cNvPr id="749" name="直線コネクタ 748"/>
        <xdr:cNvCxnSpPr/>
      </xdr:nvCxnSpPr>
      <xdr:spPr>
        <a:xfrm flipV="1">
          <a:off x="21323300" y="6555770"/>
          <a:ext cx="838200" cy="9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142491</xdr:rowOff>
    </xdr:from>
    <xdr:ext cx="469744" cy="259045"/>
    <xdr:sp macro="" textlink="">
      <xdr:nvSpPr>
        <xdr:cNvPr id="750" name="投資及び出資金平均値テキスト"/>
        <xdr:cNvSpPr txBox="1"/>
      </xdr:nvSpPr>
      <xdr:spPr>
        <a:xfrm>
          <a:off x="22212300" y="6486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1" name="フローチャート: 判断 750"/>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3546</xdr:rowOff>
    </xdr:from>
    <xdr:to>
      <xdr:col>111</xdr:col>
      <xdr:colOff>177800</xdr:colOff>
      <xdr:row>38</xdr:row>
      <xdr:rowOff>139700</xdr:rowOff>
    </xdr:to>
    <xdr:cxnSp macro="">
      <xdr:nvCxnSpPr>
        <xdr:cNvPr id="752" name="直線コネクタ 751"/>
        <xdr:cNvCxnSpPr/>
      </xdr:nvCxnSpPr>
      <xdr:spPr>
        <a:xfrm>
          <a:off x="20434300" y="6347196"/>
          <a:ext cx="889000" cy="30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3" name="フローチャート: 判断 752"/>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4" name="テキスト ボックス 753"/>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142992</xdr:rowOff>
    </xdr:from>
    <xdr:to>
      <xdr:col>107</xdr:col>
      <xdr:colOff>50800</xdr:colOff>
      <xdr:row>37</xdr:row>
      <xdr:rowOff>3546</xdr:rowOff>
    </xdr:to>
    <xdr:cxnSp macro="">
      <xdr:nvCxnSpPr>
        <xdr:cNvPr id="755" name="直線コネクタ 754"/>
        <xdr:cNvCxnSpPr/>
      </xdr:nvCxnSpPr>
      <xdr:spPr>
        <a:xfrm>
          <a:off x="19545300" y="5629392"/>
          <a:ext cx="889000" cy="71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6" name="フローチャート: 判断 755"/>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25630</xdr:rowOff>
    </xdr:from>
    <xdr:ext cx="469744" cy="259045"/>
    <xdr:sp macro="" textlink="">
      <xdr:nvSpPr>
        <xdr:cNvPr id="757" name="テキスト ボックス 756"/>
        <xdr:cNvSpPr txBox="1"/>
      </xdr:nvSpPr>
      <xdr:spPr>
        <a:xfrm>
          <a:off x="20199428" y="65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142992</xdr:rowOff>
    </xdr:from>
    <xdr:to>
      <xdr:col>102</xdr:col>
      <xdr:colOff>114300</xdr:colOff>
      <xdr:row>34</xdr:row>
      <xdr:rowOff>147838</xdr:rowOff>
    </xdr:to>
    <xdr:cxnSp macro="">
      <xdr:nvCxnSpPr>
        <xdr:cNvPr id="758" name="直線コネクタ 757"/>
        <xdr:cNvCxnSpPr/>
      </xdr:nvCxnSpPr>
      <xdr:spPr>
        <a:xfrm flipV="1">
          <a:off x="18656300" y="5629392"/>
          <a:ext cx="889000" cy="3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59" name="フローチャート: 判断 758"/>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101251</xdr:rowOff>
    </xdr:from>
    <xdr:ext cx="378565" cy="259045"/>
    <xdr:sp macro="" textlink="">
      <xdr:nvSpPr>
        <xdr:cNvPr id="760" name="テキスト ボックス 759"/>
        <xdr:cNvSpPr txBox="1"/>
      </xdr:nvSpPr>
      <xdr:spPr>
        <a:xfrm>
          <a:off x="19356017" y="6616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1" name="フローチャート: 判断 760"/>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152549</xdr:rowOff>
    </xdr:from>
    <xdr:ext cx="378565" cy="259045"/>
    <xdr:sp macro="" textlink="">
      <xdr:nvSpPr>
        <xdr:cNvPr id="762" name="テキスト ボックス 761"/>
        <xdr:cNvSpPr txBox="1"/>
      </xdr:nvSpPr>
      <xdr:spPr>
        <a:xfrm>
          <a:off x="18467017" y="666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161320</xdr:rowOff>
    </xdr:from>
    <xdr:to>
      <xdr:col>116</xdr:col>
      <xdr:colOff>114300</xdr:colOff>
      <xdr:row>38</xdr:row>
      <xdr:rowOff>91470</xdr:rowOff>
    </xdr:to>
    <xdr:sp macro="" textlink="">
      <xdr:nvSpPr>
        <xdr:cNvPr id="768" name="楕円 767"/>
        <xdr:cNvSpPr/>
      </xdr:nvSpPr>
      <xdr:spPr>
        <a:xfrm>
          <a:off x="22110700" y="65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120697</xdr:rowOff>
    </xdr:from>
    <xdr:ext cx="469744" cy="259045"/>
    <xdr:sp macro="" textlink="">
      <xdr:nvSpPr>
        <xdr:cNvPr id="769" name="投資及び出資金該当値テキスト"/>
        <xdr:cNvSpPr txBox="1"/>
      </xdr:nvSpPr>
      <xdr:spPr>
        <a:xfrm>
          <a:off x="22212300" y="62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124196</xdr:rowOff>
    </xdr:from>
    <xdr:to>
      <xdr:col>107</xdr:col>
      <xdr:colOff>101600</xdr:colOff>
      <xdr:row>37</xdr:row>
      <xdr:rowOff>54346</xdr:rowOff>
    </xdr:to>
    <xdr:sp macro="" textlink="">
      <xdr:nvSpPr>
        <xdr:cNvPr id="772" name="楕円 771"/>
        <xdr:cNvSpPr/>
      </xdr:nvSpPr>
      <xdr:spPr>
        <a:xfrm>
          <a:off x="20383500" y="6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70873</xdr:rowOff>
    </xdr:from>
    <xdr:ext cx="469744" cy="259045"/>
    <xdr:sp macro="" textlink="">
      <xdr:nvSpPr>
        <xdr:cNvPr id="773" name="テキスト ボックス 772"/>
        <xdr:cNvSpPr txBox="1"/>
      </xdr:nvSpPr>
      <xdr:spPr>
        <a:xfrm>
          <a:off x="20199428" y="607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92192</xdr:rowOff>
    </xdr:from>
    <xdr:to>
      <xdr:col>102</xdr:col>
      <xdr:colOff>165100</xdr:colOff>
      <xdr:row>33</xdr:row>
      <xdr:rowOff>22342</xdr:rowOff>
    </xdr:to>
    <xdr:sp macro="" textlink="">
      <xdr:nvSpPr>
        <xdr:cNvPr id="774" name="楕円 773"/>
        <xdr:cNvSpPr/>
      </xdr:nvSpPr>
      <xdr:spPr>
        <a:xfrm>
          <a:off x="19494500" y="55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38869</xdr:rowOff>
    </xdr:from>
    <xdr:ext cx="534377" cy="259045"/>
    <xdr:sp macro="" textlink="">
      <xdr:nvSpPr>
        <xdr:cNvPr id="775" name="テキスト ボックス 774"/>
        <xdr:cNvSpPr txBox="1"/>
      </xdr:nvSpPr>
      <xdr:spPr>
        <a:xfrm>
          <a:off x="19278111" y="53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97038</xdr:rowOff>
    </xdr:from>
    <xdr:to>
      <xdr:col>98</xdr:col>
      <xdr:colOff>38100</xdr:colOff>
      <xdr:row>35</xdr:row>
      <xdr:rowOff>27188</xdr:rowOff>
    </xdr:to>
    <xdr:sp macro="" textlink="">
      <xdr:nvSpPr>
        <xdr:cNvPr id="776" name="楕円 775"/>
        <xdr:cNvSpPr/>
      </xdr:nvSpPr>
      <xdr:spPr>
        <a:xfrm>
          <a:off x="18605500" y="592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43715</xdr:rowOff>
    </xdr:from>
    <xdr:ext cx="469744" cy="259045"/>
    <xdr:sp macro="" textlink="">
      <xdr:nvSpPr>
        <xdr:cNvPr id="777" name="テキスト ボックス 776"/>
        <xdr:cNvSpPr txBox="1"/>
      </xdr:nvSpPr>
      <xdr:spPr>
        <a:xfrm>
          <a:off x="18421428" y="570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1" name="直線コネクタ 800"/>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4"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5" name="直線コネクタ 804"/>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42773</xdr:rowOff>
    </xdr:from>
    <xdr:to>
      <xdr:col>116</xdr:col>
      <xdr:colOff>63500</xdr:colOff>
      <xdr:row>59</xdr:row>
      <xdr:rowOff>44450</xdr:rowOff>
    </xdr:to>
    <xdr:cxnSp macro="">
      <xdr:nvCxnSpPr>
        <xdr:cNvPr id="806" name="直線コネクタ 805"/>
        <xdr:cNvCxnSpPr/>
      </xdr:nvCxnSpPr>
      <xdr:spPr>
        <a:xfrm>
          <a:off x="21323300" y="10158323"/>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56151</xdr:rowOff>
    </xdr:from>
    <xdr:ext cx="469744" cy="259045"/>
    <xdr:sp macro="" textlink="">
      <xdr:nvSpPr>
        <xdr:cNvPr id="807" name="貸付金平均値テキスト"/>
        <xdr:cNvSpPr txBox="1"/>
      </xdr:nvSpPr>
      <xdr:spPr>
        <a:xfrm>
          <a:off x="22212300" y="9828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08" name="フローチャート: 判断 807"/>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157150</xdr:rowOff>
    </xdr:from>
    <xdr:to>
      <xdr:col>111</xdr:col>
      <xdr:colOff>177800</xdr:colOff>
      <xdr:row>59</xdr:row>
      <xdr:rowOff>42773</xdr:rowOff>
    </xdr:to>
    <xdr:cxnSp macro="">
      <xdr:nvCxnSpPr>
        <xdr:cNvPr id="809" name="直線コネクタ 808"/>
        <xdr:cNvCxnSpPr/>
      </xdr:nvCxnSpPr>
      <xdr:spPr>
        <a:xfrm>
          <a:off x="20434300" y="10101250"/>
          <a:ext cx="889000" cy="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0" name="フローチャート: 判断 809"/>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1" name="テキスト ボックス 810"/>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157150</xdr:rowOff>
    </xdr:from>
    <xdr:to>
      <xdr:col>107</xdr:col>
      <xdr:colOff>50800</xdr:colOff>
      <xdr:row>59</xdr:row>
      <xdr:rowOff>42545</xdr:rowOff>
    </xdr:to>
    <xdr:cxnSp macro="">
      <xdr:nvCxnSpPr>
        <xdr:cNvPr id="812" name="直線コネクタ 811"/>
        <xdr:cNvCxnSpPr/>
      </xdr:nvCxnSpPr>
      <xdr:spPr>
        <a:xfrm flipV="1">
          <a:off x="19545300" y="10101250"/>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3" name="フローチャート: 判断 812"/>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4" name="テキスト ボックス 813"/>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40030</xdr:rowOff>
    </xdr:from>
    <xdr:to>
      <xdr:col>102</xdr:col>
      <xdr:colOff>114300</xdr:colOff>
      <xdr:row>59</xdr:row>
      <xdr:rowOff>42545</xdr:rowOff>
    </xdr:to>
    <xdr:cxnSp macro="">
      <xdr:nvCxnSpPr>
        <xdr:cNvPr id="815" name="直線コネクタ 814"/>
        <xdr:cNvCxnSpPr/>
      </xdr:nvCxnSpPr>
      <xdr:spPr>
        <a:xfrm>
          <a:off x="18656300" y="1015558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6" name="フローチャート: 判断 815"/>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17" name="テキスト ボックス 816"/>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18" name="フローチャート: 判断 817"/>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13936</xdr:rowOff>
    </xdr:from>
    <xdr:ext cx="469744" cy="259045"/>
    <xdr:sp macro="" textlink="">
      <xdr:nvSpPr>
        <xdr:cNvPr id="819" name="テキスト ボックス 818"/>
        <xdr:cNvSpPr txBox="1"/>
      </xdr:nvSpPr>
      <xdr:spPr>
        <a:xfrm>
          <a:off x="18421428" y="978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5" name="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6"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163423</xdr:rowOff>
    </xdr:from>
    <xdr:to>
      <xdr:col>112</xdr:col>
      <xdr:colOff>38100</xdr:colOff>
      <xdr:row>59</xdr:row>
      <xdr:rowOff>93573</xdr:rowOff>
    </xdr:to>
    <xdr:sp macro="" textlink="">
      <xdr:nvSpPr>
        <xdr:cNvPr id="827" name="楕円 826"/>
        <xdr:cNvSpPr/>
      </xdr:nvSpPr>
      <xdr:spPr>
        <a:xfrm>
          <a:off x="21272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84700</xdr:rowOff>
    </xdr:from>
    <xdr:ext cx="313932" cy="259045"/>
    <xdr:sp macro="" textlink="">
      <xdr:nvSpPr>
        <xdr:cNvPr id="828" name="テキスト ボックス 827"/>
        <xdr:cNvSpPr txBox="1"/>
      </xdr:nvSpPr>
      <xdr:spPr>
        <a:xfrm>
          <a:off x="21166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106350</xdr:rowOff>
    </xdr:from>
    <xdr:to>
      <xdr:col>107</xdr:col>
      <xdr:colOff>101600</xdr:colOff>
      <xdr:row>59</xdr:row>
      <xdr:rowOff>36500</xdr:rowOff>
    </xdr:to>
    <xdr:sp macro="" textlink="">
      <xdr:nvSpPr>
        <xdr:cNvPr id="829" name="楕円 828"/>
        <xdr:cNvSpPr/>
      </xdr:nvSpPr>
      <xdr:spPr>
        <a:xfrm>
          <a:off x="20383500" y="100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27627</xdr:rowOff>
    </xdr:from>
    <xdr:ext cx="378565" cy="259045"/>
    <xdr:sp macro="" textlink="">
      <xdr:nvSpPr>
        <xdr:cNvPr id="830" name="テキスト ボックス 829"/>
        <xdr:cNvSpPr txBox="1"/>
      </xdr:nvSpPr>
      <xdr:spPr>
        <a:xfrm>
          <a:off x="20245017" y="10143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163195</xdr:rowOff>
    </xdr:from>
    <xdr:to>
      <xdr:col>102</xdr:col>
      <xdr:colOff>165100</xdr:colOff>
      <xdr:row>59</xdr:row>
      <xdr:rowOff>93345</xdr:rowOff>
    </xdr:to>
    <xdr:sp macro="" textlink="">
      <xdr:nvSpPr>
        <xdr:cNvPr id="831" name="楕円 830"/>
        <xdr:cNvSpPr/>
      </xdr:nvSpPr>
      <xdr:spPr>
        <a:xfrm>
          <a:off x="19494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84472</xdr:rowOff>
    </xdr:from>
    <xdr:ext cx="313932" cy="259045"/>
    <xdr:sp macro="" textlink="">
      <xdr:nvSpPr>
        <xdr:cNvPr id="832" name="テキスト ボックス 831"/>
        <xdr:cNvSpPr txBox="1"/>
      </xdr:nvSpPr>
      <xdr:spPr>
        <a:xfrm>
          <a:off x="19388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160680</xdr:rowOff>
    </xdr:from>
    <xdr:to>
      <xdr:col>98</xdr:col>
      <xdr:colOff>38100</xdr:colOff>
      <xdr:row>59</xdr:row>
      <xdr:rowOff>90830</xdr:rowOff>
    </xdr:to>
    <xdr:sp macro="" textlink="">
      <xdr:nvSpPr>
        <xdr:cNvPr id="833" name="楕円 832"/>
        <xdr:cNvSpPr/>
      </xdr:nvSpPr>
      <xdr:spPr>
        <a:xfrm>
          <a:off x="18605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81957</xdr:rowOff>
    </xdr:from>
    <xdr:ext cx="313932" cy="259045"/>
    <xdr:sp macro="" textlink="">
      <xdr:nvSpPr>
        <xdr:cNvPr id="834" name="テキスト ボックス 833"/>
        <xdr:cNvSpPr txBox="1"/>
      </xdr:nvSpPr>
      <xdr:spPr>
        <a:xfrm>
          <a:off x="18499333" y="1019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3" name="テキスト ボックス 85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5" name="テキスト ボックス 85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7" name="テキスト ボックス 85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9" name="テキスト ボックス 85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1" name="直線コネクタ 860"/>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2"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3" name="直線コネクタ 862"/>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4"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5" name="直線コネクタ 864"/>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6600</xdr:rowOff>
    </xdr:from>
    <xdr:to>
      <xdr:col>116</xdr:col>
      <xdr:colOff>63500</xdr:colOff>
      <xdr:row>78</xdr:row>
      <xdr:rowOff>26445</xdr:rowOff>
    </xdr:to>
    <xdr:cxnSp macro="">
      <xdr:nvCxnSpPr>
        <xdr:cNvPr id="866" name="直線コネクタ 865"/>
        <xdr:cNvCxnSpPr/>
      </xdr:nvCxnSpPr>
      <xdr:spPr>
        <a:xfrm flipV="1">
          <a:off x="21323300" y="13036800"/>
          <a:ext cx="838200" cy="36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31404</xdr:rowOff>
    </xdr:from>
    <xdr:ext cx="534377" cy="259045"/>
    <xdr:sp macro="" textlink="">
      <xdr:nvSpPr>
        <xdr:cNvPr id="867" name="繰出金平均値テキスト"/>
        <xdr:cNvSpPr txBox="1"/>
      </xdr:nvSpPr>
      <xdr:spPr>
        <a:xfrm>
          <a:off x="22212300" y="1323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68" name="フローチャート: 判断 867"/>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26445</xdr:rowOff>
    </xdr:from>
    <xdr:to>
      <xdr:col>111</xdr:col>
      <xdr:colOff>177800</xdr:colOff>
      <xdr:row>78</xdr:row>
      <xdr:rowOff>31671</xdr:rowOff>
    </xdr:to>
    <xdr:cxnSp macro="">
      <xdr:nvCxnSpPr>
        <xdr:cNvPr id="869" name="直線コネクタ 868"/>
        <xdr:cNvCxnSpPr/>
      </xdr:nvCxnSpPr>
      <xdr:spPr>
        <a:xfrm flipV="1">
          <a:off x="20434300" y="13399545"/>
          <a:ext cx="8890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0" name="フローチャート: 判断 869"/>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1" name="テキスト ボックス 870"/>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163866</xdr:rowOff>
    </xdr:from>
    <xdr:to>
      <xdr:col>107</xdr:col>
      <xdr:colOff>50800</xdr:colOff>
      <xdr:row>78</xdr:row>
      <xdr:rowOff>31671</xdr:rowOff>
    </xdr:to>
    <xdr:cxnSp macro="">
      <xdr:nvCxnSpPr>
        <xdr:cNvPr id="872" name="直線コネクタ 871"/>
        <xdr:cNvCxnSpPr/>
      </xdr:nvCxnSpPr>
      <xdr:spPr>
        <a:xfrm>
          <a:off x="19545300" y="13365516"/>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3" name="フローチャート: 判断 872"/>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4" name="テキスト ボックス 873"/>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152295</xdr:rowOff>
    </xdr:from>
    <xdr:to>
      <xdr:col>102</xdr:col>
      <xdr:colOff>114300</xdr:colOff>
      <xdr:row>77</xdr:row>
      <xdr:rowOff>163866</xdr:rowOff>
    </xdr:to>
    <xdr:cxnSp macro="">
      <xdr:nvCxnSpPr>
        <xdr:cNvPr id="875" name="直線コネクタ 874"/>
        <xdr:cNvCxnSpPr/>
      </xdr:nvCxnSpPr>
      <xdr:spPr>
        <a:xfrm>
          <a:off x="18656300" y="13353945"/>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6" name="フローチャート: 判断 875"/>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77" name="テキスト ボックス 876"/>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78" name="フローチャート: 判断 877"/>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79" name="テキスト ボックス 878"/>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127250</xdr:rowOff>
    </xdr:from>
    <xdr:to>
      <xdr:col>116</xdr:col>
      <xdr:colOff>114300</xdr:colOff>
      <xdr:row>76</xdr:row>
      <xdr:rowOff>57401</xdr:rowOff>
    </xdr:to>
    <xdr:sp macro="" textlink="">
      <xdr:nvSpPr>
        <xdr:cNvPr id="885" name="楕円 884"/>
        <xdr:cNvSpPr/>
      </xdr:nvSpPr>
      <xdr:spPr>
        <a:xfrm>
          <a:off x="22110700" y="12986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150127</xdr:rowOff>
    </xdr:from>
    <xdr:ext cx="534377" cy="259045"/>
    <xdr:sp macro="" textlink="">
      <xdr:nvSpPr>
        <xdr:cNvPr id="886" name="繰出金該当値テキスト"/>
        <xdr:cNvSpPr txBox="1"/>
      </xdr:nvSpPr>
      <xdr:spPr>
        <a:xfrm>
          <a:off x="22212300" y="1283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147095</xdr:rowOff>
    </xdr:from>
    <xdr:to>
      <xdr:col>112</xdr:col>
      <xdr:colOff>38100</xdr:colOff>
      <xdr:row>78</xdr:row>
      <xdr:rowOff>77245</xdr:rowOff>
    </xdr:to>
    <xdr:sp macro="" textlink="">
      <xdr:nvSpPr>
        <xdr:cNvPr id="887" name="楕円 886"/>
        <xdr:cNvSpPr/>
      </xdr:nvSpPr>
      <xdr:spPr>
        <a:xfrm>
          <a:off x="21272500" y="133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68372</xdr:rowOff>
    </xdr:from>
    <xdr:ext cx="534377" cy="259045"/>
    <xdr:sp macro="" textlink="">
      <xdr:nvSpPr>
        <xdr:cNvPr id="888" name="テキスト ボックス 887"/>
        <xdr:cNvSpPr txBox="1"/>
      </xdr:nvSpPr>
      <xdr:spPr>
        <a:xfrm>
          <a:off x="21056111" y="134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152321</xdr:rowOff>
    </xdr:from>
    <xdr:to>
      <xdr:col>107</xdr:col>
      <xdr:colOff>101600</xdr:colOff>
      <xdr:row>78</xdr:row>
      <xdr:rowOff>82471</xdr:rowOff>
    </xdr:to>
    <xdr:sp macro="" textlink="">
      <xdr:nvSpPr>
        <xdr:cNvPr id="889" name="楕円 888"/>
        <xdr:cNvSpPr/>
      </xdr:nvSpPr>
      <xdr:spPr>
        <a:xfrm>
          <a:off x="20383500" y="133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73598</xdr:rowOff>
    </xdr:from>
    <xdr:ext cx="534377" cy="259045"/>
    <xdr:sp macro="" textlink="">
      <xdr:nvSpPr>
        <xdr:cNvPr id="890" name="テキスト ボックス 889"/>
        <xdr:cNvSpPr txBox="1"/>
      </xdr:nvSpPr>
      <xdr:spPr>
        <a:xfrm>
          <a:off x="20167111" y="1344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113066</xdr:rowOff>
    </xdr:from>
    <xdr:to>
      <xdr:col>102</xdr:col>
      <xdr:colOff>165100</xdr:colOff>
      <xdr:row>78</xdr:row>
      <xdr:rowOff>43216</xdr:rowOff>
    </xdr:to>
    <xdr:sp macro="" textlink="">
      <xdr:nvSpPr>
        <xdr:cNvPr id="891" name="楕円 890"/>
        <xdr:cNvSpPr/>
      </xdr:nvSpPr>
      <xdr:spPr>
        <a:xfrm>
          <a:off x="19494500" y="133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34343</xdr:rowOff>
    </xdr:from>
    <xdr:ext cx="534377" cy="259045"/>
    <xdr:sp macro="" textlink="">
      <xdr:nvSpPr>
        <xdr:cNvPr id="892" name="テキスト ボックス 891"/>
        <xdr:cNvSpPr txBox="1"/>
      </xdr:nvSpPr>
      <xdr:spPr>
        <a:xfrm>
          <a:off x="19278111" y="134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101495</xdr:rowOff>
    </xdr:from>
    <xdr:to>
      <xdr:col>98</xdr:col>
      <xdr:colOff>38100</xdr:colOff>
      <xdr:row>78</xdr:row>
      <xdr:rowOff>31645</xdr:rowOff>
    </xdr:to>
    <xdr:sp macro="" textlink="">
      <xdr:nvSpPr>
        <xdr:cNvPr id="893" name="楕円 892"/>
        <xdr:cNvSpPr/>
      </xdr:nvSpPr>
      <xdr:spPr>
        <a:xfrm>
          <a:off x="18605500" y="133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22772</xdr:rowOff>
    </xdr:from>
    <xdr:ext cx="534377" cy="259045"/>
    <xdr:sp macro="" textlink="">
      <xdr:nvSpPr>
        <xdr:cNvPr id="894" name="テキスト ボックス 893"/>
        <xdr:cNvSpPr txBox="1"/>
      </xdr:nvSpPr>
      <xdr:spPr>
        <a:xfrm>
          <a:off x="18389111" y="133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ＭＳ Ｐゴシック" pitchFamily="50" charset="-128"/>
              <a:ea typeface="ＭＳ Ｐゴシック" pitchFamily="50" charset="-128"/>
              <a:cs typeface="+mn-cs"/>
            </a:rPr>
            <a:t>　歳出決算総額は、住民一人当たり</a:t>
          </a:r>
          <a:r>
            <a:rPr kumimoji="1" lang="en-US" altLang="ja-JP" sz="1300">
              <a:solidFill>
                <a:schemeClr val="dk1"/>
              </a:solidFill>
              <a:latin typeface="ＭＳ Ｐゴシック" pitchFamily="50" charset="-128"/>
              <a:ea typeface="ＭＳ Ｐゴシック" pitchFamily="50" charset="-128"/>
              <a:cs typeface="+mn-cs"/>
            </a:rPr>
            <a:t>754,622</a:t>
          </a:r>
          <a:r>
            <a:rPr kumimoji="1" lang="ja-JP" altLang="ja-JP" sz="1300">
              <a:solidFill>
                <a:schemeClr val="dk1"/>
              </a:solidFill>
              <a:latin typeface="ＭＳ Ｐゴシック" pitchFamily="50" charset="-128"/>
              <a:ea typeface="ＭＳ Ｐゴシック" pitchFamily="50" charset="-128"/>
              <a:cs typeface="+mn-cs"/>
            </a:rPr>
            <a:t>円となっている。主な構成項目は、人件費（構成比</a:t>
          </a:r>
          <a:r>
            <a:rPr kumimoji="1" lang="en-US" altLang="ja-JP" sz="1300">
              <a:solidFill>
                <a:schemeClr val="dk1"/>
              </a:solidFill>
              <a:latin typeface="ＭＳ Ｐゴシック" pitchFamily="50" charset="-128"/>
              <a:ea typeface="ＭＳ Ｐゴシック" pitchFamily="50" charset="-128"/>
              <a:cs typeface="+mn-cs"/>
            </a:rPr>
            <a:t>13.6%</a:t>
          </a:r>
          <a:r>
            <a:rPr kumimoji="1" lang="ja-JP" altLang="ja-JP" sz="1300">
              <a:solidFill>
                <a:schemeClr val="dk1"/>
              </a:solidFill>
              <a:latin typeface="ＭＳ Ｐゴシック" pitchFamily="50" charset="-128"/>
              <a:ea typeface="ＭＳ Ｐゴシック" pitchFamily="50" charset="-128"/>
              <a:cs typeface="+mn-cs"/>
            </a:rPr>
            <a:t>）、扶助費（構成比</a:t>
          </a:r>
          <a:r>
            <a:rPr kumimoji="1" lang="en-US" altLang="ja-JP" sz="1300">
              <a:solidFill>
                <a:schemeClr val="dk1"/>
              </a:solidFill>
              <a:latin typeface="ＭＳ Ｐゴシック" pitchFamily="50" charset="-128"/>
              <a:ea typeface="ＭＳ Ｐゴシック" pitchFamily="50" charset="-128"/>
              <a:cs typeface="+mn-cs"/>
            </a:rPr>
            <a:t>15.8%</a:t>
          </a:r>
          <a:r>
            <a:rPr kumimoji="1" lang="ja-JP" altLang="ja-JP" sz="1300">
              <a:solidFill>
                <a:schemeClr val="dk1"/>
              </a:solidFill>
              <a:latin typeface="ＭＳ Ｐゴシック" pitchFamily="50" charset="-128"/>
              <a:ea typeface="ＭＳ Ｐゴシック" pitchFamily="50" charset="-128"/>
              <a:cs typeface="+mn-cs"/>
            </a:rPr>
            <a:t>）、公債費（構成比</a:t>
          </a:r>
          <a:r>
            <a:rPr kumimoji="1" lang="en-US" altLang="ja-JP" sz="1300">
              <a:solidFill>
                <a:schemeClr val="dk1"/>
              </a:solidFill>
              <a:latin typeface="ＭＳ Ｐゴシック" pitchFamily="50" charset="-128"/>
              <a:ea typeface="ＭＳ Ｐゴシック" pitchFamily="50" charset="-128"/>
              <a:cs typeface="+mn-cs"/>
            </a:rPr>
            <a:t>10.9%</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である</a:t>
          </a:r>
          <a:r>
            <a:rPr kumimoji="1" lang="ja-JP" altLang="ja-JP" sz="1300">
              <a:solidFill>
                <a:schemeClr val="dk1"/>
              </a:solidFill>
              <a:latin typeface="ＭＳ Ｐゴシック" pitchFamily="50" charset="-128"/>
              <a:ea typeface="ＭＳ Ｐゴシック" pitchFamily="50" charset="-128"/>
              <a:cs typeface="+mn-cs"/>
            </a:rPr>
            <a:t>義務的経費</a:t>
          </a:r>
          <a:r>
            <a:rPr kumimoji="1" lang="ja-JP" altLang="en-US" sz="1300">
              <a:solidFill>
                <a:schemeClr val="dk1"/>
              </a:solidFill>
              <a:latin typeface="ＭＳ Ｐゴシック" pitchFamily="50" charset="-128"/>
              <a:ea typeface="ＭＳ Ｐゴシック" pitchFamily="50" charset="-128"/>
              <a:cs typeface="+mn-cs"/>
            </a:rPr>
            <a:t>と普通建設事業費（構成比</a:t>
          </a:r>
          <a:r>
            <a:rPr kumimoji="1" lang="en-US" altLang="ja-JP" sz="1300">
              <a:solidFill>
                <a:schemeClr val="dk1"/>
              </a:solidFill>
              <a:latin typeface="ＭＳ Ｐゴシック" pitchFamily="50" charset="-128"/>
              <a:ea typeface="ＭＳ Ｐゴシック" pitchFamily="50" charset="-128"/>
              <a:cs typeface="+mn-cs"/>
            </a:rPr>
            <a:t>24.1%</a:t>
          </a:r>
          <a:r>
            <a:rPr kumimoji="1" lang="ja-JP" altLang="en-US" sz="1300">
              <a:solidFill>
                <a:schemeClr val="dk1"/>
              </a:solidFill>
              <a:latin typeface="ＭＳ Ｐゴシック" pitchFamily="50" charset="-128"/>
              <a:ea typeface="ＭＳ Ｐゴシック" pitchFamily="50" charset="-128"/>
              <a:cs typeface="+mn-cs"/>
            </a:rPr>
            <a:t>）</a:t>
          </a:r>
          <a:r>
            <a:rPr kumimoji="1" lang="ja-JP" altLang="ja-JP" sz="1300">
              <a:solidFill>
                <a:schemeClr val="dk1"/>
              </a:solidFill>
              <a:latin typeface="ＭＳ Ｐゴシック" pitchFamily="50" charset="-128"/>
              <a:ea typeface="ＭＳ Ｐゴシック" pitchFamily="50" charset="-128"/>
              <a:cs typeface="+mn-cs"/>
            </a:rPr>
            <a:t>が占めている</a:t>
          </a:r>
          <a:r>
            <a:rPr kumimoji="1" lang="ja-JP" altLang="en-US"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a:t>
          </a:r>
          <a:r>
            <a:rPr kumimoji="1" lang="ja-JP" altLang="ja-JP" sz="1300">
              <a:solidFill>
                <a:schemeClr val="dk1"/>
              </a:solidFill>
              <a:latin typeface="ＭＳ Ｐゴシック" pitchFamily="50" charset="-128"/>
              <a:ea typeface="ＭＳ Ｐゴシック" pitchFamily="50" charset="-128"/>
              <a:cs typeface="+mn-cs"/>
            </a:rPr>
            <a:t>人件費については、老人ホーム、保育所を直営で行っていることもあるが、民間で実施可能なものについては、積極的に指定管理者制度等の導入検討を始めており、本庁においても各課の事務事業の見直しを行い定年退職者に伴う新規採用職員の抑制に努め、人件費の削減を図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扶助費については、本町は障害者支援給付費、障害者更生医療給付費の額が年々増加傾向にある。資格審査等の適正化等を進め財政を圧迫する上昇傾向に歯止めをかけるよう努める。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普通建設事業費は、前年比</a:t>
          </a:r>
          <a:r>
            <a:rPr kumimoji="1" lang="en-US" altLang="ja-JP" sz="1300">
              <a:solidFill>
                <a:schemeClr val="dk1"/>
              </a:solidFill>
              <a:latin typeface="ＭＳ Ｐゴシック" pitchFamily="50" charset="-128"/>
              <a:ea typeface="ＭＳ Ｐゴシック" pitchFamily="50" charset="-128"/>
              <a:cs typeface="+mn-cs"/>
            </a:rPr>
            <a:t>112,307</a:t>
          </a:r>
          <a:r>
            <a:rPr kumimoji="1" lang="ja-JP" altLang="ja-JP" sz="1300">
              <a:solidFill>
                <a:schemeClr val="dk1"/>
              </a:solidFill>
              <a:latin typeface="ＭＳ Ｐゴシック" pitchFamily="50" charset="-128"/>
              <a:ea typeface="ＭＳ Ｐゴシック" pitchFamily="50" charset="-128"/>
              <a:cs typeface="+mn-cs"/>
            </a:rPr>
            <a:t>円</a:t>
          </a:r>
          <a:r>
            <a:rPr kumimoji="1" lang="ja-JP" altLang="en-US" sz="1300">
              <a:solidFill>
                <a:schemeClr val="dk1"/>
              </a:solidFill>
              <a:latin typeface="ＭＳ Ｐゴシック" pitchFamily="50" charset="-128"/>
              <a:ea typeface="ＭＳ Ｐゴシック" pitchFamily="50" charset="-128"/>
              <a:cs typeface="+mn-cs"/>
            </a:rPr>
            <a:t>増</a:t>
          </a:r>
          <a:r>
            <a:rPr kumimoji="1" lang="ja-JP" altLang="ja-JP" sz="1300">
              <a:solidFill>
                <a:schemeClr val="dk1"/>
              </a:solidFill>
              <a:latin typeface="ＭＳ Ｐゴシック" pitchFamily="50" charset="-128"/>
              <a:ea typeface="ＭＳ Ｐゴシック" pitchFamily="50" charset="-128"/>
              <a:cs typeface="+mn-cs"/>
            </a:rPr>
            <a:t>となっている</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29</a:t>
          </a:r>
          <a:r>
            <a:rPr kumimoji="1" lang="ja-JP" altLang="ja-JP" sz="1300">
              <a:solidFill>
                <a:schemeClr val="dk1"/>
              </a:solidFill>
              <a:latin typeface="ＭＳ Ｐゴシック" pitchFamily="50" charset="-128"/>
              <a:ea typeface="ＭＳ Ｐゴシック" pitchFamily="50" charset="-128"/>
              <a:cs typeface="+mn-cs"/>
            </a:rPr>
            <a:t>年度から着手した統合中学校建設事業費</a:t>
          </a:r>
          <a:r>
            <a:rPr kumimoji="1" lang="ja-JP" altLang="en-US" sz="1300">
              <a:solidFill>
                <a:schemeClr val="dk1"/>
              </a:solidFill>
              <a:latin typeface="ＭＳ Ｐゴシック" pitchFamily="50" charset="-128"/>
              <a:ea typeface="ＭＳ Ｐゴシック" pitchFamily="50" charset="-128"/>
              <a:cs typeface="+mn-cs"/>
            </a:rPr>
            <a:t>によるもので、令和</a:t>
          </a:r>
          <a:r>
            <a:rPr kumimoji="1" lang="en-US" altLang="ja-JP" sz="1300">
              <a:solidFill>
                <a:schemeClr val="dk1"/>
              </a:solidFill>
              <a:latin typeface="ＭＳ Ｐゴシック" pitchFamily="50" charset="-128"/>
              <a:ea typeface="ＭＳ Ｐゴシック" pitchFamily="50" charset="-128"/>
              <a:cs typeface="+mn-cs"/>
            </a:rPr>
            <a:t>2</a:t>
          </a:r>
          <a:r>
            <a:rPr kumimoji="1" lang="ja-JP" altLang="ja-JP" sz="1300">
              <a:solidFill>
                <a:schemeClr val="dk1"/>
              </a:solidFill>
              <a:latin typeface="ＭＳ Ｐゴシック" pitchFamily="50" charset="-128"/>
              <a:ea typeface="ＭＳ Ｐゴシック" pitchFamily="50" charset="-128"/>
              <a:cs typeface="+mn-cs"/>
            </a:rPr>
            <a:t>年度</a:t>
          </a:r>
          <a:r>
            <a:rPr kumimoji="1" lang="ja-JP" altLang="en-US" sz="1300">
              <a:solidFill>
                <a:schemeClr val="dk1"/>
              </a:solidFill>
              <a:latin typeface="ＭＳ Ｐゴシック" pitchFamily="50" charset="-128"/>
              <a:ea typeface="ＭＳ Ｐゴシック" pitchFamily="50" charset="-128"/>
              <a:cs typeface="+mn-cs"/>
            </a:rPr>
            <a:t>まで継続する</a:t>
          </a:r>
          <a:r>
            <a:rPr kumimoji="1" lang="ja-JP" altLang="ja-JP" sz="1300">
              <a:solidFill>
                <a:schemeClr val="dk1"/>
              </a:solidFill>
              <a:latin typeface="ＭＳ Ｐゴシック" pitchFamily="50" charset="-128"/>
              <a:ea typeface="ＭＳ Ｐゴシック" pitchFamily="50" charset="-128"/>
              <a:cs typeface="+mn-cs"/>
            </a:rPr>
            <a:t>見込</a:t>
          </a:r>
          <a:r>
            <a:rPr kumimoji="1" lang="ja-JP" altLang="en-US" sz="1300">
              <a:solidFill>
                <a:schemeClr val="dk1"/>
              </a:solidFill>
              <a:latin typeface="ＭＳ Ｐゴシック" pitchFamily="50" charset="-128"/>
              <a:ea typeface="ＭＳ Ｐゴシック" pitchFamily="50" charset="-128"/>
              <a:cs typeface="+mn-cs"/>
            </a:rPr>
            <a:t>である。</a:t>
          </a:r>
          <a:r>
            <a:rPr kumimoji="1" lang="ja-JP" altLang="ja-JP" sz="1300">
              <a:solidFill>
                <a:schemeClr val="dk1"/>
              </a:solidFill>
              <a:latin typeface="ＭＳ Ｐゴシック" pitchFamily="50" charset="-128"/>
              <a:ea typeface="ＭＳ Ｐゴシック" pitchFamily="50" charset="-128"/>
              <a:cs typeface="+mn-cs"/>
            </a:rPr>
            <a:t>また町営住宅ストック総合活用計画に基づき公営住宅建替事業も進めているため、他事業</a:t>
          </a:r>
          <a:r>
            <a:rPr kumimoji="1" lang="ja-JP" altLang="en-US" sz="1300">
              <a:solidFill>
                <a:schemeClr val="dk1"/>
              </a:solidFill>
              <a:latin typeface="ＭＳ Ｐゴシック" pitchFamily="50" charset="-128"/>
              <a:ea typeface="ＭＳ Ｐゴシック" pitchFamily="50" charset="-128"/>
              <a:cs typeface="+mn-cs"/>
            </a:rPr>
            <a:t>と</a:t>
          </a:r>
          <a:r>
            <a:rPr kumimoji="1" lang="ja-JP" altLang="ja-JP" sz="1300">
              <a:solidFill>
                <a:schemeClr val="dk1"/>
              </a:solidFill>
              <a:latin typeface="ＭＳ Ｐゴシック" pitchFamily="50" charset="-128"/>
              <a:ea typeface="ＭＳ Ｐゴシック" pitchFamily="50" charset="-128"/>
              <a:cs typeface="+mn-cs"/>
            </a:rPr>
            <a:t>のバランスを常に検証し実施していく</a:t>
          </a:r>
          <a:r>
            <a:rPr kumimoji="1" lang="ja-JP" altLang="en-US" sz="1300">
              <a:solidFill>
                <a:schemeClr val="dk1"/>
              </a:solidFill>
              <a:latin typeface="ＭＳ Ｐゴシック" pitchFamily="50" charset="-128"/>
              <a:ea typeface="ＭＳ Ｐゴシック" pitchFamily="50" charset="-128"/>
              <a:cs typeface="+mn-cs"/>
            </a:rPr>
            <a:t>ように努める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災害復旧事業費は、平成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ja-JP" sz="1300">
              <a:solidFill>
                <a:schemeClr val="dk1"/>
              </a:solidFill>
              <a:latin typeface="ＭＳ Ｐゴシック" pitchFamily="50" charset="-128"/>
              <a:ea typeface="ＭＳ Ｐゴシック" pitchFamily="50" charset="-128"/>
              <a:cs typeface="+mn-cs"/>
            </a:rPr>
            <a:t>月豪雨</a:t>
          </a:r>
          <a:r>
            <a:rPr kumimoji="1" lang="ja-JP" altLang="en-US" sz="1300">
              <a:solidFill>
                <a:schemeClr val="dk1"/>
              </a:solidFill>
              <a:latin typeface="ＭＳ Ｐゴシック" pitchFamily="50" charset="-128"/>
              <a:ea typeface="ＭＳ Ｐゴシック" pitchFamily="50" charset="-128"/>
              <a:cs typeface="+mn-cs"/>
            </a:rPr>
            <a:t>災害復旧事業の繰越</a:t>
          </a:r>
          <a:r>
            <a:rPr kumimoji="1" lang="ja-JP" altLang="ja-JP" sz="1300">
              <a:solidFill>
                <a:schemeClr val="dk1"/>
              </a:solidFill>
              <a:latin typeface="ＭＳ Ｐゴシック" pitchFamily="50" charset="-128"/>
              <a:ea typeface="ＭＳ Ｐゴシック" pitchFamily="50" charset="-128"/>
              <a:cs typeface="+mn-cs"/>
            </a:rPr>
            <a:t>によるもので一時的な増額となってい</a:t>
          </a:r>
          <a:r>
            <a:rPr kumimoji="1" lang="ja-JP" altLang="en-US" sz="1300">
              <a:solidFill>
                <a:schemeClr val="dk1"/>
              </a:solidFill>
              <a:latin typeface="ＭＳ Ｐゴシック" pitchFamily="50" charset="-128"/>
              <a:ea typeface="ＭＳ Ｐゴシック" pitchFamily="50" charset="-128"/>
              <a:cs typeface="+mn-cs"/>
            </a:rPr>
            <a:t>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en-US" sz="1300">
              <a:solidFill>
                <a:schemeClr val="dk1"/>
              </a:solidFill>
              <a:latin typeface="ＭＳ Ｐゴシック" pitchFamily="50" charset="-128"/>
              <a:ea typeface="ＭＳ Ｐゴシック" pitchFamily="50" charset="-128"/>
              <a:cs typeface="+mn-cs"/>
            </a:rPr>
            <a:t>　繰出金については、前年</a:t>
          </a:r>
          <a:r>
            <a:rPr kumimoji="1" lang="ja-JP" altLang="ja-JP" sz="1300">
              <a:solidFill>
                <a:schemeClr val="dk1"/>
              </a:solidFill>
              <a:latin typeface="ＭＳ Ｐゴシック" pitchFamily="50" charset="-128"/>
              <a:ea typeface="ＭＳ Ｐゴシック" pitchFamily="50" charset="-128"/>
              <a:cs typeface="+mn-cs"/>
            </a:rPr>
            <a:t>比</a:t>
          </a:r>
          <a:r>
            <a:rPr kumimoji="1" lang="en-US" altLang="ja-JP" sz="1300">
              <a:solidFill>
                <a:schemeClr val="dk1"/>
              </a:solidFill>
              <a:latin typeface="ＭＳ Ｐゴシック" pitchFamily="50" charset="-128"/>
              <a:ea typeface="ＭＳ Ｐゴシック" pitchFamily="50" charset="-128"/>
              <a:cs typeface="+mn-cs"/>
            </a:rPr>
            <a:t>27,947</a:t>
          </a:r>
          <a:r>
            <a:rPr kumimoji="1" lang="ja-JP" altLang="ja-JP" sz="1300">
              <a:solidFill>
                <a:schemeClr val="dk1"/>
              </a:solidFill>
              <a:latin typeface="ＭＳ Ｐゴシック" pitchFamily="50" charset="-128"/>
              <a:ea typeface="ＭＳ Ｐゴシック" pitchFamily="50" charset="-128"/>
              <a:cs typeface="+mn-cs"/>
            </a:rPr>
            <a:t>円増、類団比較</a:t>
          </a:r>
          <a:r>
            <a:rPr kumimoji="1" lang="en-US" altLang="ja-JP" sz="1300">
              <a:solidFill>
                <a:schemeClr val="dk1"/>
              </a:solidFill>
              <a:latin typeface="ＭＳ Ｐゴシック" pitchFamily="50" charset="-128"/>
              <a:ea typeface="ＭＳ Ｐゴシック" pitchFamily="50" charset="-128"/>
              <a:cs typeface="+mn-cs"/>
            </a:rPr>
            <a:t>24,677</a:t>
          </a:r>
          <a:r>
            <a:rPr kumimoji="1" lang="ja-JP" altLang="ja-JP" sz="1300">
              <a:solidFill>
                <a:schemeClr val="dk1"/>
              </a:solidFill>
              <a:latin typeface="ＭＳ Ｐゴシック" pitchFamily="50" charset="-128"/>
              <a:ea typeface="ＭＳ Ｐゴシック" pitchFamily="50" charset="-128"/>
              <a:cs typeface="+mn-cs"/>
            </a:rPr>
            <a:t>円増となっている</a:t>
          </a:r>
          <a:r>
            <a:rPr kumimoji="1" lang="ja-JP" altLang="en-US" sz="1300">
              <a:solidFill>
                <a:schemeClr val="dk1"/>
              </a:solidFill>
              <a:latin typeface="ＭＳ Ｐゴシック" pitchFamily="50" charset="-128"/>
              <a:ea typeface="ＭＳ Ｐゴシック" pitchFamily="50" charset="-128"/>
              <a:cs typeface="+mn-cs"/>
            </a:rPr>
            <a:t>。国保</a:t>
          </a:r>
          <a:r>
            <a:rPr kumimoji="1" lang="ja-JP" altLang="ja-JP" sz="1300">
              <a:solidFill>
                <a:schemeClr val="dk1"/>
              </a:solidFill>
              <a:latin typeface="ＭＳ Ｐゴシック" pitchFamily="50" charset="-128"/>
              <a:ea typeface="ＭＳ Ｐゴシック" pitchFamily="50" charset="-128"/>
              <a:cs typeface="+mn-cs"/>
            </a:rPr>
            <a:t>会計</a:t>
          </a:r>
          <a:r>
            <a:rPr kumimoji="1" lang="ja-JP" altLang="en-US" sz="1300">
              <a:solidFill>
                <a:schemeClr val="dk1"/>
              </a:solidFill>
              <a:latin typeface="ＭＳ Ｐゴシック" pitchFamily="50" charset="-128"/>
              <a:ea typeface="ＭＳ Ｐゴシック" pitchFamily="50" charset="-128"/>
              <a:cs typeface="+mn-cs"/>
            </a:rPr>
            <a:t>へ累積赤字解消のため</a:t>
          </a:r>
          <a:r>
            <a:rPr kumimoji="1" lang="ja-JP" altLang="ja-JP" sz="1300">
              <a:solidFill>
                <a:schemeClr val="dk1"/>
              </a:solidFill>
              <a:latin typeface="ＭＳ Ｐゴシック" pitchFamily="50" charset="-128"/>
              <a:ea typeface="ＭＳ Ｐゴシック" pitchFamily="50" charset="-128"/>
              <a:cs typeface="+mn-cs"/>
            </a:rPr>
            <a:t>一時的</a:t>
          </a:r>
          <a:r>
            <a:rPr kumimoji="1" lang="ja-JP" altLang="en-US" sz="1300">
              <a:solidFill>
                <a:schemeClr val="dk1"/>
              </a:solidFill>
              <a:latin typeface="ＭＳ Ｐゴシック" pitchFamily="50" charset="-128"/>
              <a:ea typeface="ＭＳ Ｐゴシック" pitchFamily="50" charset="-128"/>
              <a:cs typeface="+mn-cs"/>
            </a:rPr>
            <a:t>な</a:t>
          </a:r>
          <a:r>
            <a:rPr kumimoji="1" lang="ja-JP" altLang="ja-JP" sz="1300">
              <a:solidFill>
                <a:schemeClr val="dk1"/>
              </a:solidFill>
              <a:latin typeface="ＭＳ Ｐゴシック" pitchFamily="50" charset="-128"/>
              <a:ea typeface="ＭＳ Ｐゴシック" pitchFamily="50" charset="-128"/>
              <a:cs typeface="+mn-cs"/>
            </a:rPr>
            <a:t>繰出しをおこなったこと</a:t>
          </a:r>
          <a:r>
            <a:rPr kumimoji="1" lang="ja-JP" altLang="en-US" sz="1300">
              <a:solidFill>
                <a:schemeClr val="dk1"/>
              </a:solidFill>
              <a:latin typeface="ＭＳ Ｐゴシック" pitchFamily="50" charset="-128"/>
              <a:ea typeface="ＭＳ Ｐゴシック" pitchFamily="50" charset="-128"/>
              <a:cs typeface="+mn-cs"/>
            </a:rPr>
            <a:t>によるもので</a:t>
          </a:r>
          <a:r>
            <a:rPr kumimoji="1" lang="ja-JP" altLang="ja-JP" sz="1300">
              <a:solidFill>
                <a:schemeClr val="dk1"/>
              </a:solidFill>
              <a:latin typeface="ＭＳ Ｐゴシック" pitchFamily="50" charset="-128"/>
              <a:ea typeface="ＭＳ Ｐゴシック" pitchFamily="50" charset="-128"/>
              <a:cs typeface="+mn-cs"/>
            </a:rPr>
            <a:t>、一時的な</a:t>
          </a:r>
          <a:r>
            <a:rPr kumimoji="1" lang="ja-JP" altLang="en-US" sz="1300">
              <a:solidFill>
                <a:schemeClr val="dk1"/>
              </a:solidFill>
              <a:latin typeface="ＭＳ Ｐゴシック" pitchFamily="50" charset="-128"/>
              <a:ea typeface="ＭＳ Ｐゴシック" pitchFamily="50" charset="-128"/>
              <a:cs typeface="+mn-cs"/>
            </a:rPr>
            <a:t>増額</a:t>
          </a:r>
          <a:r>
            <a:rPr kumimoji="1" lang="ja-JP" altLang="ja-JP" sz="1300">
              <a:solidFill>
                <a:schemeClr val="dk1"/>
              </a:solidFill>
              <a:latin typeface="ＭＳ Ｐゴシック" pitchFamily="50" charset="-128"/>
              <a:ea typeface="ＭＳ Ｐゴシック" pitchFamily="50" charset="-128"/>
              <a:cs typeface="+mn-cs"/>
            </a:rPr>
            <a:t>となって</a:t>
          </a:r>
          <a:r>
            <a:rPr kumimoji="1" lang="ja-JP" altLang="en-US" sz="1300">
              <a:solidFill>
                <a:schemeClr val="dk1"/>
              </a:solidFill>
              <a:latin typeface="ＭＳ Ｐゴシック" pitchFamily="50" charset="-128"/>
              <a:ea typeface="ＭＳ Ｐゴシック" pitchFamily="50" charset="-128"/>
              <a:cs typeface="+mn-cs"/>
            </a:rPr>
            <a:t>る</a:t>
          </a:r>
          <a:r>
            <a:rPr kumimoji="1" lang="ja-JP" altLang="ja-JP" sz="1300">
              <a:solidFill>
                <a:schemeClr val="dk1"/>
              </a:solidFill>
              <a:latin typeface="ＭＳ Ｐゴシック" pitchFamily="50" charset="-128"/>
              <a:ea typeface="ＭＳ Ｐゴシック" pitchFamily="50" charset="-128"/>
              <a:cs typeface="+mn-cs"/>
            </a:rPr>
            <a:t>。</a:t>
          </a:r>
          <a:endParaRPr kumimoji="1" lang="en-US" altLang="ja-JP" sz="13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
16,314
36.14
12,469,901
12,401,459
39,332
4,873,252
14,173,662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160960</xdr:rowOff>
    </xdr:from>
    <xdr:to>
      <xdr:col>24</xdr:col>
      <xdr:colOff>63500</xdr:colOff>
      <xdr:row>34</xdr:row>
      <xdr:rowOff>165989</xdr:rowOff>
    </xdr:to>
    <xdr:cxnSp macro="">
      <xdr:nvCxnSpPr>
        <xdr:cNvPr id="59" name="直線コネクタ 58"/>
        <xdr:cNvCxnSpPr/>
      </xdr:nvCxnSpPr>
      <xdr:spPr>
        <a:xfrm>
          <a:off x="3797300" y="599026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160960</xdr:rowOff>
    </xdr:from>
    <xdr:to>
      <xdr:col>19</xdr:col>
      <xdr:colOff>177800</xdr:colOff>
      <xdr:row>35</xdr:row>
      <xdr:rowOff>32258</xdr:rowOff>
    </xdr:to>
    <xdr:cxnSp macro="">
      <xdr:nvCxnSpPr>
        <xdr:cNvPr id="62" name="直線コネクタ 61"/>
        <xdr:cNvCxnSpPr/>
      </xdr:nvCxnSpPr>
      <xdr:spPr>
        <a:xfrm flipV="1">
          <a:off x="2908300" y="599026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136042</xdr:rowOff>
    </xdr:from>
    <xdr:to>
      <xdr:col>15</xdr:col>
      <xdr:colOff>50800</xdr:colOff>
      <xdr:row>35</xdr:row>
      <xdr:rowOff>32258</xdr:rowOff>
    </xdr:to>
    <xdr:cxnSp macro="">
      <xdr:nvCxnSpPr>
        <xdr:cNvPr id="65" name="直線コネクタ 64"/>
        <xdr:cNvCxnSpPr/>
      </xdr:nvCxnSpPr>
      <xdr:spPr>
        <a:xfrm>
          <a:off x="2019300" y="5965342"/>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22428</xdr:rowOff>
    </xdr:from>
    <xdr:to>
      <xdr:col>10</xdr:col>
      <xdr:colOff>114300</xdr:colOff>
      <xdr:row>34</xdr:row>
      <xdr:rowOff>136042</xdr:rowOff>
    </xdr:to>
    <xdr:cxnSp macro="">
      <xdr:nvCxnSpPr>
        <xdr:cNvPr id="68" name="直線コネクタ 67"/>
        <xdr:cNvCxnSpPr/>
      </xdr:nvCxnSpPr>
      <xdr:spPr>
        <a:xfrm>
          <a:off x="1130300" y="5851728"/>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115189</xdr:rowOff>
    </xdr:from>
    <xdr:to>
      <xdr:col>24</xdr:col>
      <xdr:colOff>114300</xdr:colOff>
      <xdr:row>35</xdr:row>
      <xdr:rowOff>45339</xdr:rowOff>
    </xdr:to>
    <xdr:sp macro="" textlink="">
      <xdr:nvSpPr>
        <xdr:cNvPr id="78" name="楕円 77"/>
        <xdr:cNvSpPr/>
      </xdr:nvSpPr>
      <xdr:spPr>
        <a:xfrm>
          <a:off x="4584700" y="59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138066</xdr:rowOff>
    </xdr:from>
    <xdr:ext cx="469744" cy="259045"/>
    <xdr:sp macro="" textlink="">
      <xdr:nvSpPr>
        <xdr:cNvPr id="79" name="議会費該当値テキスト"/>
        <xdr:cNvSpPr txBox="1"/>
      </xdr:nvSpPr>
      <xdr:spPr>
        <a:xfrm>
          <a:off x="4686300" y="57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110160</xdr:rowOff>
    </xdr:from>
    <xdr:to>
      <xdr:col>20</xdr:col>
      <xdr:colOff>38100</xdr:colOff>
      <xdr:row>35</xdr:row>
      <xdr:rowOff>40310</xdr:rowOff>
    </xdr:to>
    <xdr:sp macro="" textlink="">
      <xdr:nvSpPr>
        <xdr:cNvPr id="80" name="楕円 79"/>
        <xdr:cNvSpPr/>
      </xdr:nvSpPr>
      <xdr:spPr>
        <a:xfrm>
          <a:off x="3746500" y="59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56837</xdr:rowOff>
    </xdr:from>
    <xdr:ext cx="469744" cy="259045"/>
    <xdr:sp macro="" textlink="">
      <xdr:nvSpPr>
        <xdr:cNvPr id="81" name="テキスト ボックス 80"/>
        <xdr:cNvSpPr txBox="1"/>
      </xdr:nvSpPr>
      <xdr:spPr>
        <a:xfrm>
          <a:off x="3562428" y="57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152908</xdr:rowOff>
    </xdr:from>
    <xdr:to>
      <xdr:col>15</xdr:col>
      <xdr:colOff>101600</xdr:colOff>
      <xdr:row>35</xdr:row>
      <xdr:rowOff>83058</xdr:rowOff>
    </xdr:to>
    <xdr:sp macro="" textlink="">
      <xdr:nvSpPr>
        <xdr:cNvPr id="82" name="楕円 81"/>
        <xdr:cNvSpPr/>
      </xdr:nvSpPr>
      <xdr:spPr>
        <a:xfrm>
          <a:off x="2857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99585</xdr:rowOff>
    </xdr:from>
    <xdr:ext cx="469744" cy="259045"/>
    <xdr:sp macro="" textlink="">
      <xdr:nvSpPr>
        <xdr:cNvPr id="83" name="テキスト ボックス 82"/>
        <xdr:cNvSpPr txBox="1"/>
      </xdr:nvSpPr>
      <xdr:spPr>
        <a:xfrm>
          <a:off x="2673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85242</xdr:rowOff>
    </xdr:from>
    <xdr:to>
      <xdr:col>10</xdr:col>
      <xdr:colOff>165100</xdr:colOff>
      <xdr:row>35</xdr:row>
      <xdr:rowOff>15392</xdr:rowOff>
    </xdr:to>
    <xdr:sp macro="" textlink="">
      <xdr:nvSpPr>
        <xdr:cNvPr id="84" name="楕円 83"/>
        <xdr:cNvSpPr/>
      </xdr:nvSpPr>
      <xdr:spPr>
        <a:xfrm>
          <a:off x="1968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31919</xdr:rowOff>
    </xdr:from>
    <xdr:ext cx="469744" cy="259045"/>
    <xdr:sp macro="" textlink="">
      <xdr:nvSpPr>
        <xdr:cNvPr id="85" name="テキスト ボックス 84"/>
        <xdr:cNvSpPr txBox="1"/>
      </xdr:nvSpPr>
      <xdr:spPr>
        <a:xfrm>
          <a:off x="1784428" y="56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143078</xdr:rowOff>
    </xdr:from>
    <xdr:to>
      <xdr:col>6</xdr:col>
      <xdr:colOff>38100</xdr:colOff>
      <xdr:row>34</xdr:row>
      <xdr:rowOff>73228</xdr:rowOff>
    </xdr:to>
    <xdr:sp macro="" textlink="">
      <xdr:nvSpPr>
        <xdr:cNvPr id="86" name="楕円 85"/>
        <xdr:cNvSpPr/>
      </xdr:nvSpPr>
      <xdr:spPr>
        <a:xfrm>
          <a:off x="1079500" y="58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89755</xdr:rowOff>
    </xdr:from>
    <xdr:ext cx="469744" cy="259045"/>
    <xdr:sp macro="" textlink="">
      <xdr:nvSpPr>
        <xdr:cNvPr id="87" name="テキスト ボックス 86"/>
        <xdr:cNvSpPr txBox="1"/>
      </xdr:nvSpPr>
      <xdr:spPr>
        <a:xfrm>
          <a:off x="895428" y="557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128348</xdr:rowOff>
    </xdr:from>
    <xdr:to>
      <xdr:col>24</xdr:col>
      <xdr:colOff>63500</xdr:colOff>
      <xdr:row>56</xdr:row>
      <xdr:rowOff>2005</xdr:rowOff>
    </xdr:to>
    <xdr:cxnSp macro="">
      <xdr:nvCxnSpPr>
        <xdr:cNvPr id="114" name="直線コネクタ 113"/>
        <xdr:cNvCxnSpPr/>
      </xdr:nvCxnSpPr>
      <xdr:spPr>
        <a:xfrm flipV="1">
          <a:off x="3797300" y="9558098"/>
          <a:ext cx="8382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2005</xdr:rowOff>
    </xdr:from>
    <xdr:to>
      <xdr:col>19</xdr:col>
      <xdr:colOff>177800</xdr:colOff>
      <xdr:row>56</xdr:row>
      <xdr:rowOff>95772</xdr:rowOff>
    </xdr:to>
    <xdr:cxnSp macro="">
      <xdr:nvCxnSpPr>
        <xdr:cNvPr id="117" name="直線コネクタ 116"/>
        <xdr:cNvCxnSpPr/>
      </xdr:nvCxnSpPr>
      <xdr:spPr>
        <a:xfrm flipV="1">
          <a:off x="2908300" y="9603205"/>
          <a:ext cx="889000" cy="9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95772</xdr:rowOff>
    </xdr:from>
    <xdr:to>
      <xdr:col>15</xdr:col>
      <xdr:colOff>50800</xdr:colOff>
      <xdr:row>56</xdr:row>
      <xdr:rowOff>131320</xdr:rowOff>
    </xdr:to>
    <xdr:cxnSp macro="">
      <xdr:nvCxnSpPr>
        <xdr:cNvPr id="120" name="直線コネクタ 119"/>
        <xdr:cNvCxnSpPr/>
      </xdr:nvCxnSpPr>
      <xdr:spPr>
        <a:xfrm flipV="1">
          <a:off x="2019300" y="9696972"/>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131320</xdr:rowOff>
    </xdr:from>
    <xdr:to>
      <xdr:col>10</xdr:col>
      <xdr:colOff>114300</xdr:colOff>
      <xdr:row>56</xdr:row>
      <xdr:rowOff>152502</xdr:rowOff>
    </xdr:to>
    <xdr:cxnSp macro="">
      <xdr:nvCxnSpPr>
        <xdr:cNvPr id="123" name="直線コネクタ 122"/>
        <xdr:cNvCxnSpPr/>
      </xdr:nvCxnSpPr>
      <xdr:spPr>
        <a:xfrm flipV="1">
          <a:off x="1130300" y="9732520"/>
          <a:ext cx="889000" cy="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77548</xdr:rowOff>
    </xdr:from>
    <xdr:to>
      <xdr:col>24</xdr:col>
      <xdr:colOff>114300</xdr:colOff>
      <xdr:row>56</xdr:row>
      <xdr:rowOff>7698</xdr:rowOff>
    </xdr:to>
    <xdr:sp macro="" textlink="">
      <xdr:nvSpPr>
        <xdr:cNvPr id="133" name="楕円 132"/>
        <xdr:cNvSpPr/>
      </xdr:nvSpPr>
      <xdr:spPr>
        <a:xfrm>
          <a:off x="4584700" y="950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100425</xdr:rowOff>
    </xdr:from>
    <xdr:ext cx="599010" cy="259045"/>
    <xdr:sp macro="" textlink="">
      <xdr:nvSpPr>
        <xdr:cNvPr id="134" name="総務費該当値テキスト"/>
        <xdr:cNvSpPr txBox="1"/>
      </xdr:nvSpPr>
      <xdr:spPr>
        <a:xfrm>
          <a:off x="4686300" y="935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122655</xdr:rowOff>
    </xdr:from>
    <xdr:to>
      <xdr:col>20</xdr:col>
      <xdr:colOff>38100</xdr:colOff>
      <xdr:row>56</xdr:row>
      <xdr:rowOff>52805</xdr:rowOff>
    </xdr:to>
    <xdr:sp macro="" textlink="">
      <xdr:nvSpPr>
        <xdr:cNvPr id="135" name="楕円 134"/>
        <xdr:cNvSpPr/>
      </xdr:nvSpPr>
      <xdr:spPr>
        <a:xfrm>
          <a:off x="3746500" y="95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43932</xdr:rowOff>
    </xdr:from>
    <xdr:ext cx="599010" cy="259045"/>
    <xdr:sp macro="" textlink="">
      <xdr:nvSpPr>
        <xdr:cNvPr id="136" name="テキスト ボックス 135"/>
        <xdr:cNvSpPr txBox="1"/>
      </xdr:nvSpPr>
      <xdr:spPr>
        <a:xfrm>
          <a:off x="3497795" y="96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44972</xdr:rowOff>
    </xdr:from>
    <xdr:to>
      <xdr:col>15</xdr:col>
      <xdr:colOff>101600</xdr:colOff>
      <xdr:row>56</xdr:row>
      <xdr:rowOff>146572</xdr:rowOff>
    </xdr:to>
    <xdr:sp macro="" textlink="">
      <xdr:nvSpPr>
        <xdr:cNvPr id="137" name="楕円 136"/>
        <xdr:cNvSpPr/>
      </xdr:nvSpPr>
      <xdr:spPr>
        <a:xfrm>
          <a:off x="2857500" y="96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163099</xdr:rowOff>
    </xdr:from>
    <xdr:ext cx="534377" cy="259045"/>
    <xdr:sp macro="" textlink="">
      <xdr:nvSpPr>
        <xdr:cNvPr id="138" name="テキスト ボックス 137"/>
        <xdr:cNvSpPr txBox="1"/>
      </xdr:nvSpPr>
      <xdr:spPr>
        <a:xfrm>
          <a:off x="2641111" y="9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80520</xdr:rowOff>
    </xdr:from>
    <xdr:to>
      <xdr:col>10</xdr:col>
      <xdr:colOff>165100</xdr:colOff>
      <xdr:row>57</xdr:row>
      <xdr:rowOff>10670</xdr:rowOff>
    </xdr:to>
    <xdr:sp macro="" textlink="">
      <xdr:nvSpPr>
        <xdr:cNvPr id="139" name="楕円 138"/>
        <xdr:cNvSpPr/>
      </xdr:nvSpPr>
      <xdr:spPr>
        <a:xfrm>
          <a:off x="1968500" y="968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1797</xdr:rowOff>
    </xdr:from>
    <xdr:ext cx="534377" cy="259045"/>
    <xdr:sp macro="" textlink="">
      <xdr:nvSpPr>
        <xdr:cNvPr id="140" name="テキスト ボックス 139"/>
        <xdr:cNvSpPr txBox="1"/>
      </xdr:nvSpPr>
      <xdr:spPr>
        <a:xfrm>
          <a:off x="1752111" y="977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101702</xdr:rowOff>
    </xdr:from>
    <xdr:to>
      <xdr:col>6</xdr:col>
      <xdr:colOff>38100</xdr:colOff>
      <xdr:row>57</xdr:row>
      <xdr:rowOff>31852</xdr:rowOff>
    </xdr:to>
    <xdr:sp macro="" textlink="">
      <xdr:nvSpPr>
        <xdr:cNvPr id="141" name="楕円 140"/>
        <xdr:cNvSpPr/>
      </xdr:nvSpPr>
      <xdr:spPr>
        <a:xfrm>
          <a:off x="1079500" y="97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22979</xdr:rowOff>
    </xdr:from>
    <xdr:ext cx="534377" cy="259045"/>
    <xdr:sp macro="" textlink="">
      <xdr:nvSpPr>
        <xdr:cNvPr id="142" name="テキスト ボックス 141"/>
        <xdr:cNvSpPr txBox="1"/>
      </xdr:nvSpPr>
      <xdr:spPr>
        <a:xfrm>
          <a:off x="863111" y="979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6219</xdr:rowOff>
    </xdr:from>
    <xdr:to>
      <xdr:col>24</xdr:col>
      <xdr:colOff>63500</xdr:colOff>
      <xdr:row>71</xdr:row>
      <xdr:rowOff>27969</xdr:rowOff>
    </xdr:to>
    <xdr:cxnSp macro="">
      <xdr:nvCxnSpPr>
        <xdr:cNvPr id="174" name="直線コネクタ 173"/>
        <xdr:cNvCxnSpPr/>
      </xdr:nvCxnSpPr>
      <xdr:spPr>
        <a:xfrm flipV="1">
          <a:off x="3797300" y="12007719"/>
          <a:ext cx="838200" cy="1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65836</xdr:rowOff>
    </xdr:from>
    <xdr:ext cx="599010" cy="259045"/>
    <xdr:sp macro="" textlink="">
      <xdr:nvSpPr>
        <xdr:cNvPr id="175" name="民生費平均値テキスト"/>
        <xdr:cNvSpPr txBox="1"/>
      </xdr:nvSpPr>
      <xdr:spPr>
        <a:xfrm>
          <a:off x="4686300" y="12924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27969</xdr:rowOff>
    </xdr:from>
    <xdr:to>
      <xdr:col>19</xdr:col>
      <xdr:colOff>177800</xdr:colOff>
      <xdr:row>72</xdr:row>
      <xdr:rowOff>7537</xdr:rowOff>
    </xdr:to>
    <xdr:cxnSp macro="">
      <xdr:nvCxnSpPr>
        <xdr:cNvPr id="177" name="直線コネクタ 176"/>
        <xdr:cNvCxnSpPr/>
      </xdr:nvCxnSpPr>
      <xdr:spPr>
        <a:xfrm flipV="1">
          <a:off x="2908300" y="12200919"/>
          <a:ext cx="889000" cy="1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69035</xdr:rowOff>
    </xdr:from>
    <xdr:ext cx="599010" cy="259045"/>
    <xdr:sp macro="" textlink="">
      <xdr:nvSpPr>
        <xdr:cNvPr id="179" name="テキスト ボックス 178"/>
        <xdr:cNvSpPr txBox="1"/>
      </xdr:nvSpPr>
      <xdr:spPr>
        <a:xfrm>
          <a:off x="3497795" y="1309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7537</xdr:rowOff>
    </xdr:from>
    <xdr:to>
      <xdr:col>15</xdr:col>
      <xdr:colOff>50800</xdr:colOff>
      <xdr:row>72</xdr:row>
      <xdr:rowOff>72938</xdr:rowOff>
    </xdr:to>
    <xdr:cxnSp macro="">
      <xdr:nvCxnSpPr>
        <xdr:cNvPr id="180" name="直線コネクタ 179"/>
        <xdr:cNvCxnSpPr/>
      </xdr:nvCxnSpPr>
      <xdr:spPr>
        <a:xfrm flipV="1">
          <a:off x="2019300" y="12351937"/>
          <a:ext cx="889000" cy="6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89936</xdr:rowOff>
    </xdr:from>
    <xdr:ext cx="599010" cy="259045"/>
    <xdr:sp macro="" textlink="">
      <xdr:nvSpPr>
        <xdr:cNvPr id="182" name="テキスト ボックス 181"/>
        <xdr:cNvSpPr txBox="1"/>
      </xdr:nvSpPr>
      <xdr:spPr>
        <a:xfrm>
          <a:off x="2608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4565</xdr:rowOff>
    </xdr:from>
    <xdr:to>
      <xdr:col>10</xdr:col>
      <xdr:colOff>114300</xdr:colOff>
      <xdr:row>72</xdr:row>
      <xdr:rowOff>72938</xdr:rowOff>
    </xdr:to>
    <xdr:cxnSp macro="">
      <xdr:nvCxnSpPr>
        <xdr:cNvPr id="183" name="直線コネクタ 182"/>
        <xdr:cNvCxnSpPr/>
      </xdr:nvCxnSpPr>
      <xdr:spPr>
        <a:xfrm>
          <a:off x="1130300" y="12177515"/>
          <a:ext cx="889000" cy="23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34648</xdr:rowOff>
    </xdr:from>
    <xdr:ext cx="599010" cy="259045"/>
    <xdr:sp macro="" textlink="">
      <xdr:nvSpPr>
        <xdr:cNvPr id="187" name="テキスト ボックス 186"/>
        <xdr:cNvSpPr txBox="1"/>
      </xdr:nvSpPr>
      <xdr:spPr>
        <a:xfrm>
          <a:off x="830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126869</xdr:rowOff>
    </xdr:from>
    <xdr:to>
      <xdr:col>24</xdr:col>
      <xdr:colOff>114300</xdr:colOff>
      <xdr:row>70</xdr:row>
      <xdr:rowOff>57019</xdr:rowOff>
    </xdr:to>
    <xdr:sp macro="" textlink="">
      <xdr:nvSpPr>
        <xdr:cNvPr id="193" name="楕円 192"/>
        <xdr:cNvSpPr/>
      </xdr:nvSpPr>
      <xdr:spPr>
        <a:xfrm>
          <a:off x="4584700" y="119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79896</xdr:rowOff>
    </xdr:from>
    <xdr:ext cx="599010" cy="259045"/>
    <xdr:sp macro="" textlink="">
      <xdr:nvSpPr>
        <xdr:cNvPr id="194" name="民生費該当値テキスト"/>
        <xdr:cNvSpPr txBox="1"/>
      </xdr:nvSpPr>
      <xdr:spPr>
        <a:xfrm>
          <a:off x="4686300" y="119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148619</xdr:rowOff>
    </xdr:from>
    <xdr:to>
      <xdr:col>20</xdr:col>
      <xdr:colOff>38100</xdr:colOff>
      <xdr:row>71</xdr:row>
      <xdr:rowOff>78769</xdr:rowOff>
    </xdr:to>
    <xdr:sp macro="" textlink="">
      <xdr:nvSpPr>
        <xdr:cNvPr id="195" name="楕円 194"/>
        <xdr:cNvSpPr/>
      </xdr:nvSpPr>
      <xdr:spPr>
        <a:xfrm>
          <a:off x="3746500" y="1215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95296</xdr:rowOff>
    </xdr:from>
    <xdr:ext cx="599010" cy="259045"/>
    <xdr:sp macro="" textlink="">
      <xdr:nvSpPr>
        <xdr:cNvPr id="196" name="テキスト ボックス 195"/>
        <xdr:cNvSpPr txBox="1"/>
      </xdr:nvSpPr>
      <xdr:spPr>
        <a:xfrm>
          <a:off x="3497795" y="119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128187</xdr:rowOff>
    </xdr:from>
    <xdr:to>
      <xdr:col>15</xdr:col>
      <xdr:colOff>101600</xdr:colOff>
      <xdr:row>72</xdr:row>
      <xdr:rowOff>58337</xdr:rowOff>
    </xdr:to>
    <xdr:sp macro="" textlink="">
      <xdr:nvSpPr>
        <xdr:cNvPr id="197" name="楕円 196"/>
        <xdr:cNvSpPr/>
      </xdr:nvSpPr>
      <xdr:spPr>
        <a:xfrm>
          <a:off x="2857500" y="1230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74864</xdr:rowOff>
    </xdr:from>
    <xdr:ext cx="599010" cy="259045"/>
    <xdr:sp macro="" textlink="">
      <xdr:nvSpPr>
        <xdr:cNvPr id="198" name="テキスト ボックス 197"/>
        <xdr:cNvSpPr txBox="1"/>
      </xdr:nvSpPr>
      <xdr:spPr>
        <a:xfrm>
          <a:off x="2608795" y="1207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22138</xdr:rowOff>
    </xdr:from>
    <xdr:to>
      <xdr:col>10</xdr:col>
      <xdr:colOff>165100</xdr:colOff>
      <xdr:row>72</xdr:row>
      <xdr:rowOff>123738</xdr:rowOff>
    </xdr:to>
    <xdr:sp macro="" textlink="">
      <xdr:nvSpPr>
        <xdr:cNvPr id="199" name="楕円 198"/>
        <xdr:cNvSpPr/>
      </xdr:nvSpPr>
      <xdr:spPr>
        <a:xfrm>
          <a:off x="1968500" y="123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140265</xdr:rowOff>
    </xdr:from>
    <xdr:ext cx="599010" cy="259045"/>
    <xdr:sp macro="" textlink="">
      <xdr:nvSpPr>
        <xdr:cNvPr id="200" name="テキスト ボックス 199"/>
        <xdr:cNvSpPr txBox="1"/>
      </xdr:nvSpPr>
      <xdr:spPr>
        <a:xfrm>
          <a:off x="1719795" y="121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125215</xdr:rowOff>
    </xdr:from>
    <xdr:to>
      <xdr:col>6</xdr:col>
      <xdr:colOff>38100</xdr:colOff>
      <xdr:row>71</xdr:row>
      <xdr:rowOff>55365</xdr:rowOff>
    </xdr:to>
    <xdr:sp macro="" textlink="">
      <xdr:nvSpPr>
        <xdr:cNvPr id="201" name="楕円 200"/>
        <xdr:cNvSpPr/>
      </xdr:nvSpPr>
      <xdr:spPr>
        <a:xfrm>
          <a:off x="1079500" y="121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71892</xdr:rowOff>
    </xdr:from>
    <xdr:ext cx="599010" cy="259045"/>
    <xdr:sp macro="" textlink="">
      <xdr:nvSpPr>
        <xdr:cNvPr id="202" name="テキスト ボックス 201"/>
        <xdr:cNvSpPr txBox="1"/>
      </xdr:nvSpPr>
      <xdr:spPr>
        <a:xfrm>
          <a:off x="830795" y="1190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163263</xdr:rowOff>
    </xdr:from>
    <xdr:to>
      <xdr:col>24</xdr:col>
      <xdr:colOff>63500</xdr:colOff>
      <xdr:row>97</xdr:row>
      <xdr:rowOff>133741</xdr:rowOff>
    </xdr:to>
    <xdr:cxnSp macro="">
      <xdr:nvCxnSpPr>
        <xdr:cNvPr id="234" name="直線コネクタ 233"/>
        <xdr:cNvCxnSpPr/>
      </xdr:nvCxnSpPr>
      <xdr:spPr>
        <a:xfrm>
          <a:off x="3797300" y="16622463"/>
          <a:ext cx="838200" cy="14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124137</xdr:rowOff>
    </xdr:from>
    <xdr:ext cx="534377" cy="259045"/>
    <xdr:sp macro="" textlink="">
      <xdr:nvSpPr>
        <xdr:cNvPr id="235" name="衛生費平均値テキスト"/>
        <xdr:cNvSpPr txBox="1"/>
      </xdr:nvSpPr>
      <xdr:spPr>
        <a:xfrm>
          <a:off x="4686300" y="1641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163263</xdr:rowOff>
    </xdr:from>
    <xdr:to>
      <xdr:col>19</xdr:col>
      <xdr:colOff>177800</xdr:colOff>
      <xdr:row>97</xdr:row>
      <xdr:rowOff>124058</xdr:rowOff>
    </xdr:to>
    <xdr:cxnSp macro="">
      <xdr:nvCxnSpPr>
        <xdr:cNvPr id="237" name="直線コネクタ 236"/>
        <xdr:cNvCxnSpPr/>
      </xdr:nvCxnSpPr>
      <xdr:spPr>
        <a:xfrm flipV="1">
          <a:off x="2908300" y="16622463"/>
          <a:ext cx="889000" cy="1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159082</xdr:rowOff>
    </xdr:from>
    <xdr:to>
      <xdr:col>15</xdr:col>
      <xdr:colOff>50800</xdr:colOff>
      <xdr:row>97</xdr:row>
      <xdr:rowOff>124058</xdr:rowOff>
    </xdr:to>
    <xdr:cxnSp macro="">
      <xdr:nvCxnSpPr>
        <xdr:cNvPr id="240" name="直線コネクタ 239"/>
        <xdr:cNvCxnSpPr/>
      </xdr:nvCxnSpPr>
      <xdr:spPr>
        <a:xfrm>
          <a:off x="2019300" y="16618282"/>
          <a:ext cx="889000" cy="1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159082</xdr:rowOff>
    </xdr:from>
    <xdr:to>
      <xdr:col>10</xdr:col>
      <xdr:colOff>114300</xdr:colOff>
      <xdr:row>97</xdr:row>
      <xdr:rowOff>4254</xdr:rowOff>
    </xdr:to>
    <xdr:cxnSp macro="">
      <xdr:nvCxnSpPr>
        <xdr:cNvPr id="243" name="直線コネクタ 242"/>
        <xdr:cNvCxnSpPr/>
      </xdr:nvCxnSpPr>
      <xdr:spPr>
        <a:xfrm flipV="1">
          <a:off x="1130300" y="16618282"/>
          <a:ext cx="889000" cy="1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82941</xdr:rowOff>
    </xdr:from>
    <xdr:to>
      <xdr:col>24</xdr:col>
      <xdr:colOff>114300</xdr:colOff>
      <xdr:row>98</xdr:row>
      <xdr:rowOff>13091</xdr:rowOff>
    </xdr:to>
    <xdr:sp macro="" textlink="">
      <xdr:nvSpPr>
        <xdr:cNvPr id="253" name="楕円 252"/>
        <xdr:cNvSpPr/>
      </xdr:nvSpPr>
      <xdr:spPr>
        <a:xfrm>
          <a:off x="4584700" y="1671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61368</xdr:rowOff>
    </xdr:from>
    <xdr:ext cx="534377" cy="259045"/>
    <xdr:sp macro="" textlink="">
      <xdr:nvSpPr>
        <xdr:cNvPr id="254" name="衛生費該当値テキスト"/>
        <xdr:cNvSpPr txBox="1"/>
      </xdr:nvSpPr>
      <xdr:spPr>
        <a:xfrm>
          <a:off x="4686300" y="1669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112463</xdr:rowOff>
    </xdr:from>
    <xdr:to>
      <xdr:col>20</xdr:col>
      <xdr:colOff>38100</xdr:colOff>
      <xdr:row>97</xdr:row>
      <xdr:rowOff>42613</xdr:rowOff>
    </xdr:to>
    <xdr:sp macro="" textlink="">
      <xdr:nvSpPr>
        <xdr:cNvPr id="255" name="楕円 254"/>
        <xdr:cNvSpPr/>
      </xdr:nvSpPr>
      <xdr:spPr>
        <a:xfrm>
          <a:off x="3746500" y="1657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33740</xdr:rowOff>
    </xdr:from>
    <xdr:ext cx="534377" cy="259045"/>
    <xdr:sp macro="" textlink="">
      <xdr:nvSpPr>
        <xdr:cNvPr id="256" name="テキスト ボックス 255"/>
        <xdr:cNvSpPr txBox="1"/>
      </xdr:nvSpPr>
      <xdr:spPr>
        <a:xfrm>
          <a:off x="3530111" y="1666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73258</xdr:rowOff>
    </xdr:from>
    <xdr:to>
      <xdr:col>15</xdr:col>
      <xdr:colOff>101600</xdr:colOff>
      <xdr:row>98</xdr:row>
      <xdr:rowOff>3408</xdr:rowOff>
    </xdr:to>
    <xdr:sp macro="" textlink="">
      <xdr:nvSpPr>
        <xdr:cNvPr id="257" name="楕円 256"/>
        <xdr:cNvSpPr/>
      </xdr:nvSpPr>
      <xdr:spPr>
        <a:xfrm>
          <a:off x="2857500" y="1670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165985</xdr:rowOff>
    </xdr:from>
    <xdr:ext cx="534377" cy="259045"/>
    <xdr:sp macro="" textlink="">
      <xdr:nvSpPr>
        <xdr:cNvPr id="258" name="テキスト ボックス 257"/>
        <xdr:cNvSpPr txBox="1"/>
      </xdr:nvSpPr>
      <xdr:spPr>
        <a:xfrm>
          <a:off x="2641111" y="1679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108282</xdr:rowOff>
    </xdr:from>
    <xdr:to>
      <xdr:col>10</xdr:col>
      <xdr:colOff>165100</xdr:colOff>
      <xdr:row>97</xdr:row>
      <xdr:rowOff>38432</xdr:rowOff>
    </xdr:to>
    <xdr:sp macro="" textlink="">
      <xdr:nvSpPr>
        <xdr:cNvPr id="259" name="楕円 258"/>
        <xdr:cNvSpPr/>
      </xdr:nvSpPr>
      <xdr:spPr>
        <a:xfrm>
          <a:off x="1968500" y="165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29559</xdr:rowOff>
    </xdr:from>
    <xdr:ext cx="534377" cy="259045"/>
    <xdr:sp macro="" textlink="">
      <xdr:nvSpPr>
        <xdr:cNvPr id="260" name="テキスト ボックス 259"/>
        <xdr:cNvSpPr txBox="1"/>
      </xdr:nvSpPr>
      <xdr:spPr>
        <a:xfrm>
          <a:off x="1752111" y="166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124904</xdr:rowOff>
    </xdr:from>
    <xdr:to>
      <xdr:col>6</xdr:col>
      <xdr:colOff>38100</xdr:colOff>
      <xdr:row>97</xdr:row>
      <xdr:rowOff>55054</xdr:rowOff>
    </xdr:to>
    <xdr:sp macro="" textlink="">
      <xdr:nvSpPr>
        <xdr:cNvPr id="261" name="楕円 260"/>
        <xdr:cNvSpPr/>
      </xdr:nvSpPr>
      <xdr:spPr>
        <a:xfrm>
          <a:off x="1079500" y="165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71581</xdr:rowOff>
    </xdr:from>
    <xdr:ext cx="534377" cy="259045"/>
    <xdr:sp macro="" textlink="">
      <xdr:nvSpPr>
        <xdr:cNvPr id="262" name="テキスト ボックス 261"/>
        <xdr:cNvSpPr txBox="1"/>
      </xdr:nvSpPr>
      <xdr:spPr>
        <a:xfrm>
          <a:off x="863111" y="163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43002</xdr:rowOff>
    </xdr:from>
    <xdr:to>
      <xdr:col>50</xdr:col>
      <xdr:colOff>114300</xdr:colOff>
      <xdr:row>38</xdr:row>
      <xdr:rowOff>139700</xdr:rowOff>
    </xdr:to>
    <xdr:cxnSp macro="">
      <xdr:nvCxnSpPr>
        <xdr:cNvPr id="292" name="直線コネクタ 291"/>
        <xdr:cNvCxnSpPr/>
      </xdr:nvCxnSpPr>
      <xdr:spPr>
        <a:xfrm>
          <a:off x="8750300" y="6558102"/>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93294</xdr:rowOff>
    </xdr:from>
    <xdr:to>
      <xdr:col>45</xdr:col>
      <xdr:colOff>177800</xdr:colOff>
      <xdr:row>38</xdr:row>
      <xdr:rowOff>43002</xdr:rowOff>
    </xdr:to>
    <xdr:cxnSp macro="">
      <xdr:nvCxnSpPr>
        <xdr:cNvPr id="295" name="直線コネクタ 294"/>
        <xdr:cNvCxnSpPr/>
      </xdr:nvCxnSpPr>
      <xdr:spPr>
        <a:xfrm>
          <a:off x="7861300" y="643694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93294</xdr:rowOff>
    </xdr:from>
    <xdr:to>
      <xdr:col>41</xdr:col>
      <xdr:colOff>50800</xdr:colOff>
      <xdr:row>37</xdr:row>
      <xdr:rowOff>154331</xdr:rowOff>
    </xdr:to>
    <xdr:cxnSp macro="">
      <xdr:nvCxnSpPr>
        <xdr:cNvPr id="298" name="直線コネクタ 297"/>
        <xdr:cNvCxnSpPr/>
      </xdr:nvCxnSpPr>
      <xdr:spPr>
        <a:xfrm flipV="1">
          <a:off x="6972300" y="6436944"/>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163652</xdr:rowOff>
    </xdr:from>
    <xdr:to>
      <xdr:col>46</xdr:col>
      <xdr:colOff>38100</xdr:colOff>
      <xdr:row>38</xdr:row>
      <xdr:rowOff>93802</xdr:rowOff>
    </xdr:to>
    <xdr:sp macro="" textlink="">
      <xdr:nvSpPr>
        <xdr:cNvPr id="312" name="楕円 311"/>
        <xdr:cNvSpPr/>
      </xdr:nvSpPr>
      <xdr:spPr>
        <a:xfrm>
          <a:off x="8699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84929</xdr:rowOff>
    </xdr:from>
    <xdr:ext cx="378565" cy="259045"/>
    <xdr:sp macro="" textlink="">
      <xdr:nvSpPr>
        <xdr:cNvPr id="313" name="テキスト ボックス 312"/>
        <xdr:cNvSpPr txBox="1"/>
      </xdr:nvSpPr>
      <xdr:spPr>
        <a:xfrm>
          <a:off x="8561017" y="66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42494</xdr:rowOff>
    </xdr:from>
    <xdr:to>
      <xdr:col>41</xdr:col>
      <xdr:colOff>101600</xdr:colOff>
      <xdr:row>37</xdr:row>
      <xdr:rowOff>144094</xdr:rowOff>
    </xdr:to>
    <xdr:sp macro="" textlink="">
      <xdr:nvSpPr>
        <xdr:cNvPr id="314" name="楕円 313"/>
        <xdr:cNvSpPr/>
      </xdr:nvSpPr>
      <xdr:spPr>
        <a:xfrm>
          <a:off x="7810500" y="63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160621</xdr:rowOff>
    </xdr:from>
    <xdr:ext cx="378565" cy="259045"/>
    <xdr:sp macro="" textlink="">
      <xdr:nvSpPr>
        <xdr:cNvPr id="315" name="テキスト ボックス 314"/>
        <xdr:cNvSpPr txBox="1"/>
      </xdr:nvSpPr>
      <xdr:spPr>
        <a:xfrm>
          <a:off x="7672017" y="616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103531</xdr:rowOff>
    </xdr:from>
    <xdr:to>
      <xdr:col>36</xdr:col>
      <xdr:colOff>165100</xdr:colOff>
      <xdr:row>38</xdr:row>
      <xdr:rowOff>33680</xdr:rowOff>
    </xdr:to>
    <xdr:sp macro="" textlink="">
      <xdr:nvSpPr>
        <xdr:cNvPr id="316" name="楕円 315"/>
        <xdr:cNvSpPr/>
      </xdr:nvSpPr>
      <xdr:spPr>
        <a:xfrm>
          <a:off x="6921500" y="6447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50208</xdr:rowOff>
    </xdr:from>
    <xdr:ext cx="378565" cy="259045"/>
    <xdr:sp macro="" textlink="">
      <xdr:nvSpPr>
        <xdr:cNvPr id="317" name="テキスト ボックス 316"/>
        <xdr:cNvSpPr txBox="1"/>
      </xdr:nvSpPr>
      <xdr:spPr>
        <a:xfrm>
          <a:off x="6783017" y="6222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121171</xdr:rowOff>
    </xdr:from>
    <xdr:to>
      <xdr:col>55</xdr:col>
      <xdr:colOff>0</xdr:colOff>
      <xdr:row>58</xdr:row>
      <xdr:rowOff>123749</xdr:rowOff>
    </xdr:to>
    <xdr:cxnSp macro="">
      <xdr:nvCxnSpPr>
        <xdr:cNvPr id="346" name="直線コネクタ 345"/>
        <xdr:cNvCxnSpPr/>
      </xdr:nvCxnSpPr>
      <xdr:spPr>
        <a:xfrm flipV="1">
          <a:off x="9639300" y="10065271"/>
          <a:ext cx="8382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123749</xdr:rowOff>
    </xdr:from>
    <xdr:to>
      <xdr:col>50</xdr:col>
      <xdr:colOff>114300</xdr:colOff>
      <xdr:row>58</xdr:row>
      <xdr:rowOff>124689</xdr:rowOff>
    </xdr:to>
    <xdr:cxnSp macro="">
      <xdr:nvCxnSpPr>
        <xdr:cNvPr id="349" name="直線コネクタ 348"/>
        <xdr:cNvCxnSpPr/>
      </xdr:nvCxnSpPr>
      <xdr:spPr>
        <a:xfrm flipV="1">
          <a:off x="8750300" y="10067849"/>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124689</xdr:rowOff>
    </xdr:from>
    <xdr:to>
      <xdr:col>45</xdr:col>
      <xdr:colOff>177800</xdr:colOff>
      <xdr:row>58</xdr:row>
      <xdr:rowOff>147396</xdr:rowOff>
    </xdr:to>
    <xdr:cxnSp macro="">
      <xdr:nvCxnSpPr>
        <xdr:cNvPr id="352" name="直線コネクタ 351"/>
        <xdr:cNvCxnSpPr/>
      </xdr:nvCxnSpPr>
      <xdr:spPr>
        <a:xfrm flipV="1">
          <a:off x="7861300" y="10068789"/>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137770</xdr:rowOff>
    </xdr:from>
    <xdr:to>
      <xdr:col>41</xdr:col>
      <xdr:colOff>50800</xdr:colOff>
      <xdr:row>58</xdr:row>
      <xdr:rowOff>147396</xdr:rowOff>
    </xdr:to>
    <xdr:cxnSp macro="">
      <xdr:nvCxnSpPr>
        <xdr:cNvPr id="355" name="直線コネクタ 354"/>
        <xdr:cNvCxnSpPr/>
      </xdr:nvCxnSpPr>
      <xdr:spPr>
        <a:xfrm>
          <a:off x="6972300" y="10081870"/>
          <a:ext cx="8890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5198</xdr:rowOff>
    </xdr:from>
    <xdr:ext cx="534377" cy="259045"/>
    <xdr:sp macro="" textlink="">
      <xdr:nvSpPr>
        <xdr:cNvPr id="359" name="テキスト ボックス 358"/>
        <xdr:cNvSpPr txBox="1"/>
      </xdr:nvSpPr>
      <xdr:spPr>
        <a:xfrm>
          <a:off x="6705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70371</xdr:rowOff>
    </xdr:from>
    <xdr:to>
      <xdr:col>55</xdr:col>
      <xdr:colOff>50800</xdr:colOff>
      <xdr:row>59</xdr:row>
      <xdr:rowOff>521</xdr:rowOff>
    </xdr:to>
    <xdr:sp macro="" textlink="">
      <xdr:nvSpPr>
        <xdr:cNvPr id="365" name="楕円 364"/>
        <xdr:cNvSpPr/>
      </xdr:nvSpPr>
      <xdr:spPr>
        <a:xfrm>
          <a:off x="10426700" y="100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156748</xdr:rowOff>
    </xdr:from>
    <xdr:ext cx="469744" cy="259045"/>
    <xdr:sp macro="" textlink="">
      <xdr:nvSpPr>
        <xdr:cNvPr id="366" name="農林水産業費該当値テキスト"/>
        <xdr:cNvSpPr txBox="1"/>
      </xdr:nvSpPr>
      <xdr:spPr>
        <a:xfrm>
          <a:off x="10528300" y="99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72949</xdr:rowOff>
    </xdr:from>
    <xdr:to>
      <xdr:col>50</xdr:col>
      <xdr:colOff>165100</xdr:colOff>
      <xdr:row>59</xdr:row>
      <xdr:rowOff>3099</xdr:rowOff>
    </xdr:to>
    <xdr:sp macro="" textlink="">
      <xdr:nvSpPr>
        <xdr:cNvPr id="367" name="楕円 366"/>
        <xdr:cNvSpPr/>
      </xdr:nvSpPr>
      <xdr:spPr>
        <a:xfrm>
          <a:off x="9588500" y="1001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165676</xdr:rowOff>
    </xdr:from>
    <xdr:ext cx="469744" cy="259045"/>
    <xdr:sp macro="" textlink="">
      <xdr:nvSpPr>
        <xdr:cNvPr id="368" name="テキスト ボックス 367"/>
        <xdr:cNvSpPr txBox="1"/>
      </xdr:nvSpPr>
      <xdr:spPr>
        <a:xfrm>
          <a:off x="9404428" y="1010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73889</xdr:rowOff>
    </xdr:from>
    <xdr:to>
      <xdr:col>46</xdr:col>
      <xdr:colOff>38100</xdr:colOff>
      <xdr:row>59</xdr:row>
      <xdr:rowOff>4039</xdr:rowOff>
    </xdr:to>
    <xdr:sp macro="" textlink="">
      <xdr:nvSpPr>
        <xdr:cNvPr id="369" name="楕円 368"/>
        <xdr:cNvSpPr/>
      </xdr:nvSpPr>
      <xdr:spPr>
        <a:xfrm>
          <a:off x="8699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166616</xdr:rowOff>
    </xdr:from>
    <xdr:ext cx="469744" cy="259045"/>
    <xdr:sp macro="" textlink="">
      <xdr:nvSpPr>
        <xdr:cNvPr id="370" name="テキスト ボックス 369"/>
        <xdr:cNvSpPr txBox="1"/>
      </xdr:nvSpPr>
      <xdr:spPr>
        <a:xfrm>
          <a:off x="8515428" y="1011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96596</xdr:rowOff>
    </xdr:from>
    <xdr:to>
      <xdr:col>41</xdr:col>
      <xdr:colOff>101600</xdr:colOff>
      <xdr:row>59</xdr:row>
      <xdr:rowOff>26746</xdr:rowOff>
    </xdr:to>
    <xdr:sp macro="" textlink="">
      <xdr:nvSpPr>
        <xdr:cNvPr id="371" name="楕円 370"/>
        <xdr:cNvSpPr/>
      </xdr:nvSpPr>
      <xdr:spPr>
        <a:xfrm>
          <a:off x="7810500" y="1004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17873</xdr:rowOff>
    </xdr:from>
    <xdr:ext cx="469744" cy="259045"/>
    <xdr:sp macro="" textlink="">
      <xdr:nvSpPr>
        <xdr:cNvPr id="372" name="テキスト ボックス 371"/>
        <xdr:cNvSpPr txBox="1"/>
      </xdr:nvSpPr>
      <xdr:spPr>
        <a:xfrm>
          <a:off x="7626428" y="1013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86970</xdr:rowOff>
    </xdr:from>
    <xdr:to>
      <xdr:col>36</xdr:col>
      <xdr:colOff>165100</xdr:colOff>
      <xdr:row>59</xdr:row>
      <xdr:rowOff>17120</xdr:rowOff>
    </xdr:to>
    <xdr:sp macro="" textlink="">
      <xdr:nvSpPr>
        <xdr:cNvPr id="373" name="楕円 372"/>
        <xdr:cNvSpPr/>
      </xdr:nvSpPr>
      <xdr:spPr>
        <a:xfrm>
          <a:off x="6921500" y="100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8247</xdr:rowOff>
    </xdr:from>
    <xdr:ext cx="469744" cy="259045"/>
    <xdr:sp macro="" textlink="">
      <xdr:nvSpPr>
        <xdr:cNvPr id="374" name="テキスト ボックス 373"/>
        <xdr:cNvSpPr txBox="1"/>
      </xdr:nvSpPr>
      <xdr:spPr>
        <a:xfrm>
          <a:off x="6737428" y="101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169114</xdr:rowOff>
    </xdr:from>
    <xdr:to>
      <xdr:col>55</xdr:col>
      <xdr:colOff>0</xdr:colOff>
      <xdr:row>79</xdr:row>
      <xdr:rowOff>24583</xdr:rowOff>
    </xdr:to>
    <xdr:cxnSp macro="">
      <xdr:nvCxnSpPr>
        <xdr:cNvPr id="405" name="直線コネクタ 404"/>
        <xdr:cNvCxnSpPr/>
      </xdr:nvCxnSpPr>
      <xdr:spPr>
        <a:xfrm>
          <a:off x="9639300" y="13542214"/>
          <a:ext cx="838200" cy="2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169114</xdr:rowOff>
    </xdr:from>
    <xdr:to>
      <xdr:col>50</xdr:col>
      <xdr:colOff>114300</xdr:colOff>
      <xdr:row>79</xdr:row>
      <xdr:rowOff>28535</xdr:rowOff>
    </xdr:to>
    <xdr:cxnSp macro="">
      <xdr:nvCxnSpPr>
        <xdr:cNvPr id="408" name="直線コネクタ 407"/>
        <xdr:cNvCxnSpPr/>
      </xdr:nvCxnSpPr>
      <xdr:spPr>
        <a:xfrm flipV="1">
          <a:off x="8750300" y="13542214"/>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28535</xdr:rowOff>
    </xdr:from>
    <xdr:to>
      <xdr:col>45</xdr:col>
      <xdr:colOff>177800</xdr:colOff>
      <xdr:row>79</xdr:row>
      <xdr:rowOff>42796</xdr:rowOff>
    </xdr:to>
    <xdr:cxnSp macro="">
      <xdr:nvCxnSpPr>
        <xdr:cNvPr id="411" name="直線コネクタ 410"/>
        <xdr:cNvCxnSpPr/>
      </xdr:nvCxnSpPr>
      <xdr:spPr>
        <a:xfrm flipV="1">
          <a:off x="7861300" y="13573085"/>
          <a:ext cx="889000" cy="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23462</xdr:rowOff>
    </xdr:from>
    <xdr:to>
      <xdr:col>41</xdr:col>
      <xdr:colOff>50800</xdr:colOff>
      <xdr:row>79</xdr:row>
      <xdr:rowOff>42796</xdr:rowOff>
    </xdr:to>
    <xdr:cxnSp macro="">
      <xdr:nvCxnSpPr>
        <xdr:cNvPr id="414" name="直線コネクタ 413"/>
        <xdr:cNvCxnSpPr/>
      </xdr:nvCxnSpPr>
      <xdr:spPr>
        <a:xfrm>
          <a:off x="6972300" y="13568012"/>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145233</xdr:rowOff>
    </xdr:from>
    <xdr:to>
      <xdr:col>55</xdr:col>
      <xdr:colOff>50800</xdr:colOff>
      <xdr:row>79</xdr:row>
      <xdr:rowOff>75383</xdr:rowOff>
    </xdr:to>
    <xdr:sp macro="" textlink="">
      <xdr:nvSpPr>
        <xdr:cNvPr id="424" name="楕円 423"/>
        <xdr:cNvSpPr/>
      </xdr:nvSpPr>
      <xdr:spPr>
        <a:xfrm>
          <a:off x="10426700" y="135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60160</xdr:rowOff>
    </xdr:from>
    <xdr:ext cx="469744" cy="259045"/>
    <xdr:sp macro="" textlink="">
      <xdr:nvSpPr>
        <xdr:cNvPr id="425" name="商工費該当値テキスト"/>
        <xdr:cNvSpPr txBox="1"/>
      </xdr:nvSpPr>
      <xdr:spPr>
        <a:xfrm>
          <a:off x="10528300" y="1343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118314</xdr:rowOff>
    </xdr:from>
    <xdr:to>
      <xdr:col>50</xdr:col>
      <xdr:colOff>165100</xdr:colOff>
      <xdr:row>79</xdr:row>
      <xdr:rowOff>48464</xdr:rowOff>
    </xdr:to>
    <xdr:sp macro="" textlink="">
      <xdr:nvSpPr>
        <xdr:cNvPr id="426" name="楕円 425"/>
        <xdr:cNvSpPr/>
      </xdr:nvSpPr>
      <xdr:spPr>
        <a:xfrm>
          <a:off x="9588500" y="1349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39591</xdr:rowOff>
    </xdr:from>
    <xdr:ext cx="469744" cy="259045"/>
    <xdr:sp macro="" textlink="">
      <xdr:nvSpPr>
        <xdr:cNvPr id="427" name="テキスト ボックス 426"/>
        <xdr:cNvSpPr txBox="1"/>
      </xdr:nvSpPr>
      <xdr:spPr>
        <a:xfrm>
          <a:off x="9404428" y="1358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149185</xdr:rowOff>
    </xdr:from>
    <xdr:to>
      <xdr:col>46</xdr:col>
      <xdr:colOff>38100</xdr:colOff>
      <xdr:row>79</xdr:row>
      <xdr:rowOff>79335</xdr:rowOff>
    </xdr:to>
    <xdr:sp macro="" textlink="">
      <xdr:nvSpPr>
        <xdr:cNvPr id="428" name="楕円 427"/>
        <xdr:cNvSpPr/>
      </xdr:nvSpPr>
      <xdr:spPr>
        <a:xfrm>
          <a:off x="8699500" y="1352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70462</xdr:rowOff>
    </xdr:from>
    <xdr:ext cx="469744" cy="259045"/>
    <xdr:sp macro="" textlink="">
      <xdr:nvSpPr>
        <xdr:cNvPr id="429" name="テキスト ボックス 428"/>
        <xdr:cNvSpPr txBox="1"/>
      </xdr:nvSpPr>
      <xdr:spPr>
        <a:xfrm>
          <a:off x="8515428" y="1361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163446</xdr:rowOff>
    </xdr:from>
    <xdr:to>
      <xdr:col>41</xdr:col>
      <xdr:colOff>101600</xdr:colOff>
      <xdr:row>79</xdr:row>
      <xdr:rowOff>93596</xdr:rowOff>
    </xdr:to>
    <xdr:sp macro="" textlink="">
      <xdr:nvSpPr>
        <xdr:cNvPr id="430" name="楕円 429"/>
        <xdr:cNvSpPr/>
      </xdr:nvSpPr>
      <xdr:spPr>
        <a:xfrm>
          <a:off x="7810500" y="135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84723</xdr:rowOff>
    </xdr:from>
    <xdr:ext cx="469744" cy="259045"/>
    <xdr:sp macro="" textlink="">
      <xdr:nvSpPr>
        <xdr:cNvPr id="431" name="テキスト ボックス 430"/>
        <xdr:cNvSpPr txBox="1"/>
      </xdr:nvSpPr>
      <xdr:spPr>
        <a:xfrm>
          <a:off x="7626428" y="1362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144112</xdr:rowOff>
    </xdr:from>
    <xdr:to>
      <xdr:col>36</xdr:col>
      <xdr:colOff>165100</xdr:colOff>
      <xdr:row>79</xdr:row>
      <xdr:rowOff>74262</xdr:rowOff>
    </xdr:to>
    <xdr:sp macro="" textlink="">
      <xdr:nvSpPr>
        <xdr:cNvPr id="432" name="楕円 431"/>
        <xdr:cNvSpPr/>
      </xdr:nvSpPr>
      <xdr:spPr>
        <a:xfrm>
          <a:off x="6921500" y="135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65389</xdr:rowOff>
    </xdr:from>
    <xdr:ext cx="469744" cy="259045"/>
    <xdr:sp macro="" textlink="">
      <xdr:nvSpPr>
        <xdr:cNvPr id="433" name="テキスト ボックス 432"/>
        <xdr:cNvSpPr txBox="1"/>
      </xdr:nvSpPr>
      <xdr:spPr>
        <a:xfrm>
          <a:off x="6737428" y="136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157204</xdr:rowOff>
    </xdr:from>
    <xdr:to>
      <xdr:col>55</xdr:col>
      <xdr:colOff>0</xdr:colOff>
      <xdr:row>96</xdr:row>
      <xdr:rowOff>102792</xdr:rowOff>
    </xdr:to>
    <xdr:cxnSp macro="">
      <xdr:nvCxnSpPr>
        <xdr:cNvPr id="458" name="直線コネクタ 457"/>
        <xdr:cNvCxnSpPr/>
      </xdr:nvCxnSpPr>
      <xdr:spPr>
        <a:xfrm flipV="1">
          <a:off x="9639300" y="16444954"/>
          <a:ext cx="838200" cy="1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66599</xdr:rowOff>
    </xdr:from>
    <xdr:to>
      <xdr:col>50</xdr:col>
      <xdr:colOff>114300</xdr:colOff>
      <xdr:row>96</xdr:row>
      <xdr:rowOff>102792</xdr:rowOff>
    </xdr:to>
    <xdr:cxnSp macro="">
      <xdr:nvCxnSpPr>
        <xdr:cNvPr id="461" name="直線コネクタ 460"/>
        <xdr:cNvCxnSpPr/>
      </xdr:nvCxnSpPr>
      <xdr:spPr>
        <a:xfrm>
          <a:off x="8750300" y="16354349"/>
          <a:ext cx="889000" cy="20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66599</xdr:rowOff>
    </xdr:from>
    <xdr:to>
      <xdr:col>45</xdr:col>
      <xdr:colOff>177800</xdr:colOff>
      <xdr:row>96</xdr:row>
      <xdr:rowOff>36671</xdr:rowOff>
    </xdr:to>
    <xdr:cxnSp macro="">
      <xdr:nvCxnSpPr>
        <xdr:cNvPr id="464" name="直線コネクタ 463"/>
        <xdr:cNvCxnSpPr/>
      </xdr:nvCxnSpPr>
      <xdr:spPr>
        <a:xfrm flipV="1">
          <a:off x="7861300" y="16354349"/>
          <a:ext cx="889000" cy="14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162314</xdr:rowOff>
    </xdr:from>
    <xdr:to>
      <xdr:col>41</xdr:col>
      <xdr:colOff>50800</xdr:colOff>
      <xdr:row>96</xdr:row>
      <xdr:rowOff>36671</xdr:rowOff>
    </xdr:to>
    <xdr:cxnSp macro="">
      <xdr:nvCxnSpPr>
        <xdr:cNvPr id="467" name="直線コネクタ 466"/>
        <xdr:cNvCxnSpPr/>
      </xdr:nvCxnSpPr>
      <xdr:spPr>
        <a:xfrm>
          <a:off x="6972300" y="16450064"/>
          <a:ext cx="889000" cy="4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106404</xdr:rowOff>
    </xdr:from>
    <xdr:to>
      <xdr:col>55</xdr:col>
      <xdr:colOff>50800</xdr:colOff>
      <xdr:row>96</xdr:row>
      <xdr:rowOff>36554</xdr:rowOff>
    </xdr:to>
    <xdr:sp macro="" textlink="">
      <xdr:nvSpPr>
        <xdr:cNvPr id="477" name="楕円 476"/>
        <xdr:cNvSpPr/>
      </xdr:nvSpPr>
      <xdr:spPr>
        <a:xfrm>
          <a:off x="10426700" y="163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129281</xdr:rowOff>
    </xdr:from>
    <xdr:ext cx="534377" cy="259045"/>
    <xdr:sp macro="" textlink="">
      <xdr:nvSpPr>
        <xdr:cNvPr id="478" name="土木費該当値テキスト"/>
        <xdr:cNvSpPr txBox="1"/>
      </xdr:nvSpPr>
      <xdr:spPr>
        <a:xfrm>
          <a:off x="10528300" y="1624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51992</xdr:rowOff>
    </xdr:from>
    <xdr:to>
      <xdr:col>50</xdr:col>
      <xdr:colOff>165100</xdr:colOff>
      <xdr:row>96</xdr:row>
      <xdr:rowOff>153592</xdr:rowOff>
    </xdr:to>
    <xdr:sp macro="" textlink="">
      <xdr:nvSpPr>
        <xdr:cNvPr id="479" name="楕円 478"/>
        <xdr:cNvSpPr/>
      </xdr:nvSpPr>
      <xdr:spPr>
        <a:xfrm>
          <a:off x="9588500" y="165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144719</xdr:rowOff>
    </xdr:from>
    <xdr:ext cx="534377" cy="259045"/>
    <xdr:sp macro="" textlink="">
      <xdr:nvSpPr>
        <xdr:cNvPr id="480" name="テキスト ボックス 479"/>
        <xdr:cNvSpPr txBox="1"/>
      </xdr:nvSpPr>
      <xdr:spPr>
        <a:xfrm>
          <a:off x="9372111" y="1660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15799</xdr:rowOff>
    </xdr:from>
    <xdr:to>
      <xdr:col>46</xdr:col>
      <xdr:colOff>38100</xdr:colOff>
      <xdr:row>95</xdr:row>
      <xdr:rowOff>117399</xdr:rowOff>
    </xdr:to>
    <xdr:sp macro="" textlink="">
      <xdr:nvSpPr>
        <xdr:cNvPr id="481" name="楕円 480"/>
        <xdr:cNvSpPr/>
      </xdr:nvSpPr>
      <xdr:spPr>
        <a:xfrm>
          <a:off x="8699500" y="163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133926</xdr:rowOff>
    </xdr:from>
    <xdr:ext cx="534377" cy="259045"/>
    <xdr:sp macro="" textlink="">
      <xdr:nvSpPr>
        <xdr:cNvPr id="482" name="テキスト ボックス 481"/>
        <xdr:cNvSpPr txBox="1"/>
      </xdr:nvSpPr>
      <xdr:spPr>
        <a:xfrm>
          <a:off x="8483111" y="160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157321</xdr:rowOff>
    </xdr:from>
    <xdr:to>
      <xdr:col>41</xdr:col>
      <xdr:colOff>101600</xdr:colOff>
      <xdr:row>96</xdr:row>
      <xdr:rowOff>87471</xdr:rowOff>
    </xdr:to>
    <xdr:sp macro="" textlink="">
      <xdr:nvSpPr>
        <xdr:cNvPr id="483" name="楕円 482"/>
        <xdr:cNvSpPr/>
      </xdr:nvSpPr>
      <xdr:spPr>
        <a:xfrm>
          <a:off x="7810500" y="16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103998</xdr:rowOff>
    </xdr:from>
    <xdr:ext cx="534377" cy="259045"/>
    <xdr:sp macro="" textlink="">
      <xdr:nvSpPr>
        <xdr:cNvPr id="484" name="テキスト ボックス 483"/>
        <xdr:cNvSpPr txBox="1"/>
      </xdr:nvSpPr>
      <xdr:spPr>
        <a:xfrm>
          <a:off x="7594111" y="162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111514</xdr:rowOff>
    </xdr:from>
    <xdr:to>
      <xdr:col>36</xdr:col>
      <xdr:colOff>165100</xdr:colOff>
      <xdr:row>96</xdr:row>
      <xdr:rowOff>41664</xdr:rowOff>
    </xdr:to>
    <xdr:sp macro="" textlink="">
      <xdr:nvSpPr>
        <xdr:cNvPr id="485" name="楕円 484"/>
        <xdr:cNvSpPr/>
      </xdr:nvSpPr>
      <xdr:spPr>
        <a:xfrm>
          <a:off x="6921500" y="163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58191</xdr:rowOff>
    </xdr:from>
    <xdr:ext cx="534377" cy="259045"/>
    <xdr:sp macro="" textlink="">
      <xdr:nvSpPr>
        <xdr:cNvPr id="486" name="テキスト ボックス 485"/>
        <xdr:cNvSpPr txBox="1"/>
      </xdr:nvSpPr>
      <xdr:spPr>
        <a:xfrm>
          <a:off x="6705111" y="1617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111876</xdr:rowOff>
    </xdr:from>
    <xdr:to>
      <xdr:col>85</xdr:col>
      <xdr:colOff>127000</xdr:colOff>
      <xdr:row>38</xdr:row>
      <xdr:rowOff>127846</xdr:rowOff>
    </xdr:to>
    <xdr:cxnSp macro="">
      <xdr:nvCxnSpPr>
        <xdr:cNvPr id="518" name="直線コネクタ 517"/>
        <xdr:cNvCxnSpPr/>
      </xdr:nvCxnSpPr>
      <xdr:spPr>
        <a:xfrm flipV="1">
          <a:off x="15481300" y="6626976"/>
          <a:ext cx="8382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127846</xdr:rowOff>
    </xdr:from>
    <xdr:to>
      <xdr:col>81</xdr:col>
      <xdr:colOff>50800</xdr:colOff>
      <xdr:row>38</xdr:row>
      <xdr:rowOff>136989</xdr:rowOff>
    </xdr:to>
    <xdr:cxnSp macro="">
      <xdr:nvCxnSpPr>
        <xdr:cNvPr id="521" name="直線コネクタ 520"/>
        <xdr:cNvCxnSpPr/>
      </xdr:nvCxnSpPr>
      <xdr:spPr>
        <a:xfrm flipV="1">
          <a:off x="14592300" y="66429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42904</xdr:rowOff>
    </xdr:from>
    <xdr:to>
      <xdr:col>76</xdr:col>
      <xdr:colOff>114300</xdr:colOff>
      <xdr:row>38</xdr:row>
      <xdr:rowOff>136989</xdr:rowOff>
    </xdr:to>
    <xdr:cxnSp macro="">
      <xdr:nvCxnSpPr>
        <xdr:cNvPr id="524" name="直線コネクタ 523"/>
        <xdr:cNvCxnSpPr/>
      </xdr:nvCxnSpPr>
      <xdr:spPr>
        <a:xfrm>
          <a:off x="13703300" y="6386554"/>
          <a:ext cx="889000" cy="26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42904</xdr:rowOff>
    </xdr:from>
    <xdr:to>
      <xdr:col>71</xdr:col>
      <xdr:colOff>177800</xdr:colOff>
      <xdr:row>39</xdr:row>
      <xdr:rowOff>4891</xdr:rowOff>
    </xdr:to>
    <xdr:cxnSp macro="">
      <xdr:nvCxnSpPr>
        <xdr:cNvPr id="527" name="直線コネクタ 526"/>
        <xdr:cNvCxnSpPr/>
      </xdr:nvCxnSpPr>
      <xdr:spPr>
        <a:xfrm flipV="1">
          <a:off x="12814300" y="6386554"/>
          <a:ext cx="889000" cy="30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61076</xdr:rowOff>
    </xdr:from>
    <xdr:to>
      <xdr:col>85</xdr:col>
      <xdr:colOff>177800</xdr:colOff>
      <xdr:row>38</xdr:row>
      <xdr:rowOff>162676</xdr:rowOff>
    </xdr:to>
    <xdr:sp macro="" textlink="">
      <xdr:nvSpPr>
        <xdr:cNvPr id="537" name="楕円 536"/>
        <xdr:cNvSpPr/>
      </xdr:nvSpPr>
      <xdr:spPr>
        <a:xfrm>
          <a:off x="16268700" y="65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147453</xdr:rowOff>
    </xdr:from>
    <xdr:ext cx="534377" cy="259045"/>
    <xdr:sp macro="" textlink="">
      <xdr:nvSpPr>
        <xdr:cNvPr id="538" name="消防費該当値テキスト"/>
        <xdr:cNvSpPr txBox="1"/>
      </xdr:nvSpPr>
      <xdr:spPr>
        <a:xfrm>
          <a:off x="16370300" y="64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77046</xdr:rowOff>
    </xdr:from>
    <xdr:to>
      <xdr:col>81</xdr:col>
      <xdr:colOff>101600</xdr:colOff>
      <xdr:row>39</xdr:row>
      <xdr:rowOff>7196</xdr:rowOff>
    </xdr:to>
    <xdr:sp macro="" textlink="">
      <xdr:nvSpPr>
        <xdr:cNvPr id="539" name="楕円 538"/>
        <xdr:cNvSpPr/>
      </xdr:nvSpPr>
      <xdr:spPr>
        <a:xfrm>
          <a:off x="15430500" y="65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169773</xdr:rowOff>
    </xdr:from>
    <xdr:ext cx="534377" cy="259045"/>
    <xdr:sp macro="" textlink="">
      <xdr:nvSpPr>
        <xdr:cNvPr id="540" name="テキスト ボックス 539"/>
        <xdr:cNvSpPr txBox="1"/>
      </xdr:nvSpPr>
      <xdr:spPr>
        <a:xfrm>
          <a:off x="15214111" y="668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86189</xdr:rowOff>
    </xdr:from>
    <xdr:to>
      <xdr:col>76</xdr:col>
      <xdr:colOff>165100</xdr:colOff>
      <xdr:row>39</xdr:row>
      <xdr:rowOff>16339</xdr:rowOff>
    </xdr:to>
    <xdr:sp macro="" textlink="">
      <xdr:nvSpPr>
        <xdr:cNvPr id="541" name="楕円 540"/>
        <xdr:cNvSpPr/>
      </xdr:nvSpPr>
      <xdr:spPr>
        <a:xfrm>
          <a:off x="14541500" y="66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7466</xdr:rowOff>
    </xdr:from>
    <xdr:ext cx="534377" cy="259045"/>
    <xdr:sp macro="" textlink="">
      <xdr:nvSpPr>
        <xdr:cNvPr id="542" name="テキスト ボックス 541"/>
        <xdr:cNvSpPr txBox="1"/>
      </xdr:nvSpPr>
      <xdr:spPr>
        <a:xfrm>
          <a:off x="14325111" y="66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163554</xdr:rowOff>
    </xdr:from>
    <xdr:to>
      <xdr:col>72</xdr:col>
      <xdr:colOff>38100</xdr:colOff>
      <xdr:row>37</xdr:row>
      <xdr:rowOff>93704</xdr:rowOff>
    </xdr:to>
    <xdr:sp macro="" textlink="">
      <xdr:nvSpPr>
        <xdr:cNvPr id="543" name="楕円 542"/>
        <xdr:cNvSpPr/>
      </xdr:nvSpPr>
      <xdr:spPr>
        <a:xfrm>
          <a:off x="13652500" y="63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84831</xdr:rowOff>
    </xdr:from>
    <xdr:ext cx="534377" cy="259045"/>
    <xdr:sp macro="" textlink="">
      <xdr:nvSpPr>
        <xdr:cNvPr id="544" name="テキスト ボックス 543"/>
        <xdr:cNvSpPr txBox="1"/>
      </xdr:nvSpPr>
      <xdr:spPr>
        <a:xfrm>
          <a:off x="13436111" y="642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125541</xdr:rowOff>
    </xdr:from>
    <xdr:to>
      <xdr:col>67</xdr:col>
      <xdr:colOff>101600</xdr:colOff>
      <xdr:row>39</xdr:row>
      <xdr:rowOff>55691</xdr:rowOff>
    </xdr:to>
    <xdr:sp macro="" textlink="">
      <xdr:nvSpPr>
        <xdr:cNvPr id="545" name="楕円 544"/>
        <xdr:cNvSpPr/>
      </xdr:nvSpPr>
      <xdr:spPr>
        <a:xfrm>
          <a:off x="12763500" y="664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46818</xdr:rowOff>
    </xdr:from>
    <xdr:ext cx="534377" cy="259045"/>
    <xdr:sp macro="" textlink="">
      <xdr:nvSpPr>
        <xdr:cNvPr id="546" name="テキスト ボックス 545"/>
        <xdr:cNvSpPr txBox="1"/>
      </xdr:nvSpPr>
      <xdr:spPr>
        <a:xfrm>
          <a:off x="12547111" y="673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13291</xdr:rowOff>
    </xdr:from>
    <xdr:to>
      <xdr:col>85</xdr:col>
      <xdr:colOff>127000</xdr:colOff>
      <xdr:row>56</xdr:row>
      <xdr:rowOff>72553</xdr:rowOff>
    </xdr:to>
    <xdr:cxnSp macro="">
      <xdr:nvCxnSpPr>
        <xdr:cNvPr id="575" name="直線コネクタ 574"/>
        <xdr:cNvCxnSpPr/>
      </xdr:nvCxnSpPr>
      <xdr:spPr>
        <a:xfrm flipV="1">
          <a:off x="15481300" y="8928691"/>
          <a:ext cx="838200" cy="7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72553</xdr:rowOff>
    </xdr:from>
    <xdr:to>
      <xdr:col>81</xdr:col>
      <xdr:colOff>50800</xdr:colOff>
      <xdr:row>56</xdr:row>
      <xdr:rowOff>126517</xdr:rowOff>
    </xdr:to>
    <xdr:cxnSp macro="">
      <xdr:nvCxnSpPr>
        <xdr:cNvPr id="578" name="直線コネクタ 577"/>
        <xdr:cNvCxnSpPr/>
      </xdr:nvCxnSpPr>
      <xdr:spPr>
        <a:xfrm flipV="1">
          <a:off x="14592300" y="9673753"/>
          <a:ext cx="889000" cy="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127250</xdr:rowOff>
    </xdr:from>
    <xdr:ext cx="534377" cy="259045"/>
    <xdr:sp macro="" textlink="">
      <xdr:nvSpPr>
        <xdr:cNvPr id="580" name="テキスト ボックス 579"/>
        <xdr:cNvSpPr txBox="1"/>
      </xdr:nvSpPr>
      <xdr:spPr>
        <a:xfrm>
          <a:off x="15214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126517</xdr:rowOff>
    </xdr:from>
    <xdr:to>
      <xdr:col>76</xdr:col>
      <xdr:colOff>114300</xdr:colOff>
      <xdr:row>57</xdr:row>
      <xdr:rowOff>55476</xdr:rowOff>
    </xdr:to>
    <xdr:cxnSp macro="">
      <xdr:nvCxnSpPr>
        <xdr:cNvPr id="581" name="直線コネクタ 580"/>
        <xdr:cNvCxnSpPr/>
      </xdr:nvCxnSpPr>
      <xdr:spPr>
        <a:xfrm flipV="1">
          <a:off x="13703300" y="9727717"/>
          <a:ext cx="889000" cy="10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55476</xdr:rowOff>
    </xdr:from>
    <xdr:to>
      <xdr:col>71</xdr:col>
      <xdr:colOff>177800</xdr:colOff>
      <xdr:row>57</xdr:row>
      <xdr:rowOff>94689</xdr:rowOff>
    </xdr:to>
    <xdr:cxnSp macro="">
      <xdr:nvCxnSpPr>
        <xdr:cNvPr id="584" name="直線コネクタ 583"/>
        <xdr:cNvCxnSpPr/>
      </xdr:nvCxnSpPr>
      <xdr:spPr>
        <a:xfrm flipV="1">
          <a:off x="12814300" y="9828126"/>
          <a:ext cx="889000" cy="3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133941</xdr:rowOff>
    </xdr:from>
    <xdr:to>
      <xdr:col>85</xdr:col>
      <xdr:colOff>177800</xdr:colOff>
      <xdr:row>52</xdr:row>
      <xdr:rowOff>64091</xdr:rowOff>
    </xdr:to>
    <xdr:sp macro="" textlink="">
      <xdr:nvSpPr>
        <xdr:cNvPr id="594" name="楕円 593"/>
        <xdr:cNvSpPr/>
      </xdr:nvSpPr>
      <xdr:spPr>
        <a:xfrm>
          <a:off x="16268700" y="88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156818</xdr:rowOff>
    </xdr:from>
    <xdr:ext cx="599010" cy="259045"/>
    <xdr:sp macro="" textlink="">
      <xdr:nvSpPr>
        <xdr:cNvPr id="595" name="教育費該当値テキスト"/>
        <xdr:cNvSpPr txBox="1"/>
      </xdr:nvSpPr>
      <xdr:spPr>
        <a:xfrm>
          <a:off x="16370300" y="872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21753</xdr:rowOff>
    </xdr:from>
    <xdr:to>
      <xdr:col>81</xdr:col>
      <xdr:colOff>101600</xdr:colOff>
      <xdr:row>56</xdr:row>
      <xdr:rowOff>123353</xdr:rowOff>
    </xdr:to>
    <xdr:sp macro="" textlink="">
      <xdr:nvSpPr>
        <xdr:cNvPr id="596" name="楕円 595"/>
        <xdr:cNvSpPr/>
      </xdr:nvSpPr>
      <xdr:spPr>
        <a:xfrm>
          <a:off x="15430500" y="96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139880</xdr:rowOff>
    </xdr:from>
    <xdr:ext cx="534377" cy="259045"/>
    <xdr:sp macro="" textlink="">
      <xdr:nvSpPr>
        <xdr:cNvPr id="597" name="テキスト ボックス 596"/>
        <xdr:cNvSpPr txBox="1"/>
      </xdr:nvSpPr>
      <xdr:spPr>
        <a:xfrm>
          <a:off x="15214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75717</xdr:rowOff>
    </xdr:from>
    <xdr:to>
      <xdr:col>76</xdr:col>
      <xdr:colOff>165100</xdr:colOff>
      <xdr:row>57</xdr:row>
      <xdr:rowOff>5867</xdr:rowOff>
    </xdr:to>
    <xdr:sp macro="" textlink="">
      <xdr:nvSpPr>
        <xdr:cNvPr id="598" name="楕円 597"/>
        <xdr:cNvSpPr/>
      </xdr:nvSpPr>
      <xdr:spPr>
        <a:xfrm>
          <a:off x="14541500" y="96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22394</xdr:rowOff>
    </xdr:from>
    <xdr:ext cx="534377" cy="259045"/>
    <xdr:sp macro="" textlink="">
      <xdr:nvSpPr>
        <xdr:cNvPr id="599" name="テキスト ボックス 598"/>
        <xdr:cNvSpPr txBox="1"/>
      </xdr:nvSpPr>
      <xdr:spPr>
        <a:xfrm>
          <a:off x="14325111" y="94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4676</xdr:rowOff>
    </xdr:from>
    <xdr:to>
      <xdr:col>72</xdr:col>
      <xdr:colOff>38100</xdr:colOff>
      <xdr:row>57</xdr:row>
      <xdr:rowOff>106276</xdr:rowOff>
    </xdr:to>
    <xdr:sp macro="" textlink="">
      <xdr:nvSpPr>
        <xdr:cNvPr id="600" name="楕円 599"/>
        <xdr:cNvSpPr/>
      </xdr:nvSpPr>
      <xdr:spPr>
        <a:xfrm>
          <a:off x="13652500" y="97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97403</xdr:rowOff>
    </xdr:from>
    <xdr:ext cx="534377" cy="259045"/>
    <xdr:sp macro="" textlink="">
      <xdr:nvSpPr>
        <xdr:cNvPr id="601" name="テキスト ボックス 600"/>
        <xdr:cNvSpPr txBox="1"/>
      </xdr:nvSpPr>
      <xdr:spPr>
        <a:xfrm>
          <a:off x="13436111" y="98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43889</xdr:rowOff>
    </xdr:from>
    <xdr:to>
      <xdr:col>67</xdr:col>
      <xdr:colOff>101600</xdr:colOff>
      <xdr:row>57</xdr:row>
      <xdr:rowOff>145489</xdr:rowOff>
    </xdr:to>
    <xdr:sp macro="" textlink="">
      <xdr:nvSpPr>
        <xdr:cNvPr id="602" name="楕円 601"/>
        <xdr:cNvSpPr/>
      </xdr:nvSpPr>
      <xdr:spPr>
        <a:xfrm>
          <a:off x="12763500" y="981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136616</xdr:rowOff>
    </xdr:from>
    <xdr:ext cx="534377" cy="259045"/>
    <xdr:sp macro="" textlink="">
      <xdr:nvSpPr>
        <xdr:cNvPr id="603" name="テキスト ボックス 602"/>
        <xdr:cNvSpPr txBox="1"/>
      </xdr:nvSpPr>
      <xdr:spPr>
        <a:xfrm>
          <a:off x="12547111" y="990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123175</xdr:rowOff>
    </xdr:from>
    <xdr:to>
      <xdr:col>85</xdr:col>
      <xdr:colOff>127000</xdr:colOff>
      <xdr:row>79</xdr:row>
      <xdr:rowOff>25673</xdr:rowOff>
    </xdr:to>
    <xdr:cxnSp macro="">
      <xdr:nvCxnSpPr>
        <xdr:cNvPr id="634" name="直線コネクタ 633"/>
        <xdr:cNvCxnSpPr/>
      </xdr:nvCxnSpPr>
      <xdr:spPr>
        <a:xfrm flipV="1">
          <a:off x="15481300" y="13496275"/>
          <a:ext cx="838200" cy="7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131891</xdr:rowOff>
    </xdr:from>
    <xdr:ext cx="469744" cy="259045"/>
    <xdr:sp macro="" textlink="">
      <xdr:nvSpPr>
        <xdr:cNvPr id="635" name="災害復旧費平均値テキスト"/>
        <xdr:cNvSpPr txBox="1"/>
      </xdr:nvSpPr>
      <xdr:spPr>
        <a:xfrm>
          <a:off x="16370300" y="13504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25673</xdr:rowOff>
    </xdr:from>
    <xdr:to>
      <xdr:col>81</xdr:col>
      <xdr:colOff>50800</xdr:colOff>
      <xdr:row>79</xdr:row>
      <xdr:rowOff>86283</xdr:rowOff>
    </xdr:to>
    <xdr:cxnSp macro="">
      <xdr:nvCxnSpPr>
        <xdr:cNvPr id="637" name="直線コネクタ 636"/>
        <xdr:cNvCxnSpPr/>
      </xdr:nvCxnSpPr>
      <xdr:spPr>
        <a:xfrm flipV="1">
          <a:off x="14592300" y="13570223"/>
          <a:ext cx="889000" cy="6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99418</xdr:rowOff>
    </xdr:from>
    <xdr:ext cx="469744" cy="259045"/>
    <xdr:sp macro="" textlink="">
      <xdr:nvSpPr>
        <xdr:cNvPr id="639" name="テキスト ボックス 638"/>
        <xdr:cNvSpPr txBox="1"/>
      </xdr:nvSpPr>
      <xdr:spPr>
        <a:xfrm>
          <a:off x="15246428" y="136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86283</xdr:rowOff>
    </xdr:from>
    <xdr:to>
      <xdr:col>76</xdr:col>
      <xdr:colOff>114300</xdr:colOff>
      <xdr:row>79</xdr:row>
      <xdr:rowOff>93926</xdr:rowOff>
    </xdr:to>
    <xdr:cxnSp macro="">
      <xdr:nvCxnSpPr>
        <xdr:cNvPr id="640" name="直線コネクタ 639"/>
        <xdr:cNvCxnSpPr/>
      </xdr:nvCxnSpPr>
      <xdr:spPr>
        <a:xfrm flipV="1">
          <a:off x="13703300" y="13630833"/>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93926</xdr:rowOff>
    </xdr:from>
    <xdr:to>
      <xdr:col>71</xdr:col>
      <xdr:colOff>177800</xdr:colOff>
      <xdr:row>79</xdr:row>
      <xdr:rowOff>98879</xdr:rowOff>
    </xdr:to>
    <xdr:cxnSp macro="">
      <xdr:nvCxnSpPr>
        <xdr:cNvPr id="643" name="直線コネクタ 642"/>
        <xdr:cNvCxnSpPr/>
      </xdr:nvCxnSpPr>
      <xdr:spPr>
        <a:xfrm flipV="1">
          <a:off x="12814300" y="1363847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72375</xdr:rowOff>
    </xdr:from>
    <xdr:to>
      <xdr:col>85</xdr:col>
      <xdr:colOff>177800</xdr:colOff>
      <xdr:row>79</xdr:row>
      <xdr:rowOff>2525</xdr:rowOff>
    </xdr:to>
    <xdr:sp macro="" textlink="">
      <xdr:nvSpPr>
        <xdr:cNvPr id="653" name="楕円 652"/>
        <xdr:cNvSpPr/>
      </xdr:nvSpPr>
      <xdr:spPr>
        <a:xfrm>
          <a:off x="16268700" y="134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95252</xdr:rowOff>
    </xdr:from>
    <xdr:ext cx="534377" cy="259045"/>
    <xdr:sp macro="" textlink="">
      <xdr:nvSpPr>
        <xdr:cNvPr id="654" name="災害復旧費該当値テキスト"/>
        <xdr:cNvSpPr txBox="1"/>
      </xdr:nvSpPr>
      <xdr:spPr>
        <a:xfrm>
          <a:off x="16370300" y="132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146323</xdr:rowOff>
    </xdr:from>
    <xdr:to>
      <xdr:col>81</xdr:col>
      <xdr:colOff>101600</xdr:colOff>
      <xdr:row>79</xdr:row>
      <xdr:rowOff>76473</xdr:rowOff>
    </xdr:to>
    <xdr:sp macro="" textlink="">
      <xdr:nvSpPr>
        <xdr:cNvPr id="655" name="楕円 654"/>
        <xdr:cNvSpPr/>
      </xdr:nvSpPr>
      <xdr:spPr>
        <a:xfrm>
          <a:off x="15430500" y="135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93000</xdr:rowOff>
    </xdr:from>
    <xdr:ext cx="469744" cy="259045"/>
    <xdr:sp macro="" textlink="">
      <xdr:nvSpPr>
        <xdr:cNvPr id="656" name="テキスト ボックス 655"/>
        <xdr:cNvSpPr txBox="1"/>
      </xdr:nvSpPr>
      <xdr:spPr>
        <a:xfrm>
          <a:off x="15246428" y="1329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35483</xdr:rowOff>
    </xdr:from>
    <xdr:to>
      <xdr:col>76</xdr:col>
      <xdr:colOff>165100</xdr:colOff>
      <xdr:row>79</xdr:row>
      <xdr:rowOff>137083</xdr:rowOff>
    </xdr:to>
    <xdr:sp macro="" textlink="">
      <xdr:nvSpPr>
        <xdr:cNvPr id="657" name="楕円 656"/>
        <xdr:cNvSpPr/>
      </xdr:nvSpPr>
      <xdr:spPr>
        <a:xfrm>
          <a:off x="14541500" y="135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128210</xdr:rowOff>
    </xdr:from>
    <xdr:ext cx="469744" cy="259045"/>
    <xdr:sp macro="" textlink="">
      <xdr:nvSpPr>
        <xdr:cNvPr id="658" name="テキスト ボックス 657"/>
        <xdr:cNvSpPr txBox="1"/>
      </xdr:nvSpPr>
      <xdr:spPr>
        <a:xfrm>
          <a:off x="14357428" y="13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43126</xdr:rowOff>
    </xdr:from>
    <xdr:to>
      <xdr:col>72</xdr:col>
      <xdr:colOff>38100</xdr:colOff>
      <xdr:row>79</xdr:row>
      <xdr:rowOff>144726</xdr:rowOff>
    </xdr:to>
    <xdr:sp macro="" textlink="">
      <xdr:nvSpPr>
        <xdr:cNvPr id="659" name="楕円 658"/>
        <xdr:cNvSpPr/>
      </xdr:nvSpPr>
      <xdr:spPr>
        <a:xfrm>
          <a:off x="13652500" y="135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135853</xdr:rowOff>
    </xdr:from>
    <xdr:ext cx="378565" cy="259045"/>
    <xdr:sp macro="" textlink="">
      <xdr:nvSpPr>
        <xdr:cNvPr id="660" name="テキスト ボックス 659"/>
        <xdr:cNvSpPr txBox="1"/>
      </xdr:nvSpPr>
      <xdr:spPr>
        <a:xfrm>
          <a:off x="13514017" y="1368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105657</xdr:rowOff>
    </xdr:from>
    <xdr:to>
      <xdr:col>85</xdr:col>
      <xdr:colOff>127000</xdr:colOff>
      <xdr:row>96</xdr:row>
      <xdr:rowOff>142339</xdr:rowOff>
    </xdr:to>
    <xdr:cxnSp macro="">
      <xdr:nvCxnSpPr>
        <xdr:cNvPr id="689" name="直線コネクタ 688"/>
        <xdr:cNvCxnSpPr/>
      </xdr:nvCxnSpPr>
      <xdr:spPr>
        <a:xfrm flipV="1">
          <a:off x="15481300" y="16564857"/>
          <a:ext cx="838200" cy="3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123730</xdr:rowOff>
    </xdr:from>
    <xdr:to>
      <xdr:col>81</xdr:col>
      <xdr:colOff>50800</xdr:colOff>
      <xdr:row>96</xdr:row>
      <xdr:rowOff>142339</xdr:rowOff>
    </xdr:to>
    <xdr:cxnSp macro="">
      <xdr:nvCxnSpPr>
        <xdr:cNvPr id="692" name="直線コネクタ 691"/>
        <xdr:cNvCxnSpPr/>
      </xdr:nvCxnSpPr>
      <xdr:spPr>
        <a:xfrm>
          <a:off x="14592300" y="16582930"/>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120411</xdr:rowOff>
    </xdr:from>
    <xdr:to>
      <xdr:col>76</xdr:col>
      <xdr:colOff>114300</xdr:colOff>
      <xdr:row>96</xdr:row>
      <xdr:rowOff>123730</xdr:rowOff>
    </xdr:to>
    <xdr:cxnSp macro="">
      <xdr:nvCxnSpPr>
        <xdr:cNvPr id="695" name="直線コネクタ 694"/>
        <xdr:cNvCxnSpPr/>
      </xdr:nvCxnSpPr>
      <xdr:spPr>
        <a:xfrm>
          <a:off x="13703300" y="16579611"/>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120411</xdr:rowOff>
    </xdr:from>
    <xdr:to>
      <xdr:col>71</xdr:col>
      <xdr:colOff>177800</xdr:colOff>
      <xdr:row>96</xdr:row>
      <xdr:rowOff>161238</xdr:rowOff>
    </xdr:to>
    <xdr:cxnSp macro="">
      <xdr:nvCxnSpPr>
        <xdr:cNvPr id="698" name="直線コネクタ 697"/>
        <xdr:cNvCxnSpPr/>
      </xdr:nvCxnSpPr>
      <xdr:spPr>
        <a:xfrm flipV="1">
          <a:off x="12814300" y="16579611"/>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54857</xdr:rowOff>
    </xdr:from>
    <xdr:to>
      <xdr:col>85</xdr:col>
      <xdr:colOff>177800</xdr:colOff>
      <xdr:row>96</xdr:row>
      <xdr:rowOff>156457</xdr:rowOff>
    </xdr:to>
    <xdr:sp macro="" textlink="">
      <xdr:nvSpPr>
        <xdr:cNvPr id="708" name="楕円 707"/>
        <xdr:cNvSpPr/>
      </xdr:nvSpPr>
      <xdr:spPr>
        <a:xfrm>
          <a:off x="16268700" y="16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77734</xdr:rowOff>
    </xdr:from>
    <xdr:ext cx="534377" cy="259045"/>
    <xdr:sp macro="" textlink="">
      <xdr:nvSpPr>
        <xdr:cNvPr id="709" name="公債費該当値テキスト"/>
        <xdr:cNvSpPr txBox="1"/>
      </xdr:nvSpPr>
      <xdr:spPr>
        <a:xfrm>
          <a:off x="16370300" y="163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91539</xdr:rowOff>
    </xdr:from>
    <xdr:to>
      <xdr:col>81</xdr:col>
      <xdr:colOff>101600</xdr:colOff>
      <xdr:row>97</xdr:row>
      <xdr:rowOff>21689</xdr:rowOff>
    </xdr:to>
    <xdr:sp macro="" textlink="">
      <xdr:nvSpPr>
        <xdr:cNvPr id="710" name="楕円 709"/>
        <xdr:cNvSpPr/>
      </xdr:nvSpPr>
      <xdr:spPr>
        <a:xfrm>
          <a:off x="15430500" y="1655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38216</xdr:rowOff>
    </xdr:from>
    <xdr:ext cx="534377" cy="259045"/>
    <xdr:sp macro="" textlink="">
      <xdr:nvSpPr>
        <xdr:cNvPr id="711" name="テキスト ボックス 710"/>
        <xdr:cNvSpPr txBox="1"/>
      </xdr:nvSpPr>
      <xdr:spPr>
        <a:xfrm>
          <a:off x="15214111" y="163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72930</xdr:rowOff>
    </xdr:from>
    <xdr:to>
      <xdr:col>76</xdr:col>
      <xdr:colOff>165100</xdr:colOff>
      <xdr:row>97</xdr:row>
      <xdr:rowOff>3080</xdr:rowOff>
    </xdr:to>
    <xdr:sp macro="" textlink="">
      <xdr:nvSpPr>
        <xdr:cNvPr id="712" name="楕円 711"/>
        <xdr:cNvSpPr/>
      </xdr:nvSpPr>
      <xdr:spPr>
        <a:xfrm>
          <a:off x="14541500" y="165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19607</xdr:rowOff>
    </xdr:from>
    <xdr:ext cx="534377" cy="259045"/>
    <xdr:sp macro="" textlink="">
      <xdr:nvSpPr>
        <xdr:cNvPr id="713" name="テキスト ボックス 712"/>
        <xdr:cNvSpPr txBox="1"/>
      </xdr:nvSpPr>
      <xdr:spPr>
        <a:xfrm>
          <a:off x="14325111" y="1630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69611</xdr:rowOff>
    </xdr:from>
    <xdr:to>
      <xdr:col>72</xdr:col>
      <xdr:colOff>38100</xdr:colOff>
      <xdr:row>96</xdr:row>
      <xdr:rowOff>171211</xdr:rowOff>
    </xdr:to>
    <xdr:sp macro="" textlink="">
      <xdr:nvSpPr>
        <xdr:cNvPr id="714" name="楕円 713"/>
        <xdr:cNvSpPr/>
      </xdr:nvSpPr>
      <xdr:spPr>
        <a:xfrm>
          <a:off x="13652500" y="1652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16288</xdr:rowOff>
    </xdr:from>
    <xdr:ext cx="534377" cy="259045"/>
    <xdr:sp macro="" textlink="">
      <xdr:nvSpPr>
        <xdr:cNvPr id="715" name="テキスト ボックス 714"/>
        <xdr:cNvSpPr txBox="1"/>
      </xdr:nvSpPr>
      <xdr:spPr>
        <a:xfrm>
          <a:off x="13436111" y="1630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110438</xdr:rowOff>
    </xdr:from>
    <xdr:to>
      <xdr:col>67</xdr:col>
      <xdr:colOff>101600</xdr:colOff>
      <xdr:row>97</xdr:row>
      <xdr:rowOff>40588</xdr:rowOff>
    </xdr:to>
    <xdr:sp macro="" textlink="">
      <xdr:nvSpPr>
        <xdr:cNvPr id="716" name="楕円 715"/>
        <xdr:cNvSpPr/>
      </xdr:nvSpPr>
      <xdr:spPr>
        <a:xfrm>
          <a:off x="12763500" y="165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57115</xdr:rowOff>
    </xdr:from>
    <xdr:ext cx="534377" cy="259045"/>
    <xdr:sp macro="" textlink="">
      <xdr:nvSpPr>
        <xdr:cNvPr id="717" name="テキスト ボックス 716"/>
        <xdr:cNvSpPr txBox="1"/>
      </xdr:nvSpPr>
      <xdr:spPr>
        <a:xfrm>
          <a:off x="12547111" y="163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ＭＳ Ｐゴシック" pitchFamily="50" charset="-128"/>
              <a:ea typeface="ＭＳ Ｐゴシック" pitchFamily="50" charset="-128"/>
              <a:cs typeface="+mn-cs"/>
            </a:rPr>
            <a:t>議会費が類団比較で住民一人当たり</a:t>
          </a:r>
          <a:r>
            <a:rPr kumimoji="1" lang="en-US" altLang="ja-JP" sz="1300">
              <a:solidFill>
                <a:schemeClr val="dk1"/>
              </a:solidFill>
              <a:latin typeface="ＭＳ Ｐゴシック" pitchFamily="50" charset="-128"/>
              <a:ea typeface="ＭＳ Ｐゴシック" pitchFamily="50" charset="-128"/>
              <a:cs typeface="+mn-cs"/>
            </a:rPr>
            <a:t>1,070</a:t>
          </a:r>
          <a:r>
            <a:rPr kumimoji="1" lang="ja-JP" altLang="ja-JP" sz="1300">
              <a:solidFill>
                <a:schemeClr val="dk1"/>
              </a:solidFill>
              <a:latin typeface="ＭＳ Ｐゴシック" pitchFamily="50" charset="-128"/>
              <a:ea typeface="ＭＳ Ｐゴシック" pitchFamily="50" charset="-128"/>
              <a:cs typeface="+mn-cs"/>
            </a:rPr>
            <a:t>円多くなっている主な要因として、議員数が挙げられる。議員定数については改選時期に定数減を行ってきており、今後も議論されていく見込みである。</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民生費は、決算額全体の構成比は、</a:t>
          </a:r>
          <a:r>
            <a:rPr kumimoji="1" lang="en-US" altLang="ja-JP" sz="1300">
              <a:solidFill>
                <a:schemeClr val="dk1"/>
              </a:solidFill>
              <a:latin typeface="ＭＳ Ｐゴシック" pitchFamily="50" charset="-128"/>
              <a:ea typeface="ＭＳ Ｐゴシック" pitchFamily="50" charset="-128"/>
              <a:cs typeface="+mn-cs"/>
            </a:rPr>
            <a:t>31.8%</a:t>
          </a:r>
          <a:r>
            <a:rPr kumimoji="1" lang="ja-JP" altLang="ja-JP" sz="1300">
              <a:solidFill>
                <a:schemeClr val="dk1"/>
              </a:solidFill>
              <a:latin typeface="ＭＳ Ｐゴシック" pitchFamily="50" charset="-128"/>
              <a:ea typeface="ＭＳ Ｐゴシック" pitchFamily="50" charset="-128"/>
              <a:cs typeface="+mn-cs"/>
            </a:rPr>
            <a:t>を占めており、住民一人当たり</a:t>
          </a:r>
          <a:r>
            <a:rPr kumimoji="1" lang="en-US" altLang="ja-JP" sz="1300">
              <a:solidFill>
                <a:schemeClr val="dk1"/>
              </a:solidFill>
              <a:latin typeface="ＭＳ Ｐゴシック" pitchFamily="50" charset="-128"/>
              <a:ea typeface="ＭＳ Ｐゴシック" pitchFamily="50" charset="-128"/>
              <a:cs typeface="+mn-cs"/>
            </a:rPr>
            <a:t>240,262</a:t>
          </a:r>
          <a:r>
            <a:rPr kumimoji="1" lang="ja-JP" altLang="ja-JP" sz="1300">
              <a:solidFill>
                <a:schemeClr val="dk1"/>
              </a:solidFill>
              <a:latin typeface="ＭＳ Ｐゴシック" pitchFamily="50" charset="-128"/>
              <a:ea typeface="ＭＳ Ｐゴシック" pitchFamily="50" charset="-128"/>
              <a:cs typeface="+mn-cs"/>
            </a:rPr>
            <a:t>円と類似団体中</a:t>
          </a:r>
          <a:r>
            <a:rPr kumimoji="1" lang="en-US" altLang="ja-JP" sz="1300">
              <a:solidFill>
                <a:schemeClr val="dk1"/>
              </a:solidFill>
              <a:latin typeface="ＭＳ Ｐゴシック" pitchFamily="50" charset="-128"/>
              <a:ea typeface="ＭＳ Ｐゴシック" pitchFamily="50" charset="-128"/>
              <a:cs typeface="+mn-cs"/>
            </a:rPr>
            <a:t>1</a:t>
          </a:r>
          <a:r>
            <a:rPr kumimoji="1" lang="ja-JP" altLang="ja-JP" sz="1300">
              <a:solidFill>
                <a:schemeClr val="dk1"/>
              </a:solidFill>
              <a:latin typeface="ＭＳ Ｐゴシック" pitchFamily="50" charset="-128"/>
              <a:ea typeface="ＭＳ Ｐゴシック" pitchFamily="50" charset="-128"/>
              <a:cs typeface="+mn-cs"/>
            </a:rPr>
            <a:t>位となっている。要因としては、障害者支援給付費、障害者更生医療給付費が年々増加している影響もあるが、老人ホーム、保育所等に職員を配置した直営施設を運営しており人件費の割合が高いのも要因の一つである。今後は、民間でも実施可能な部分については、指定管理者制度の導入検討を始めており、コストの低減に努めていく。</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教育費が類団比較で住民一人当たり</a:t>
          </a:r>
          <a:r>
            <a:rPr kumimoji="1" lang="en-US" altLang="ja-JP" sz="1300">
              <a:solidFill>
                <a:schemeClr val="dk1"/>
              </a:solidFill>
              <a:latin typeface="ＭＳ Ｐゴシック" pitchFamily="50" charset="-128"/>
              <a:ea typeface="ＭＳ Ｐゴシック" pitchFamily="50" charset="-128"/>
              <a:cs typeface="+mn-cs"/>
            </a:rPr>
            <a:t>98,845</a:t>
          </a:r>
          <a:r>
            <a:rPr kumimoji="1" lang="ja-JP" altLang="ja-JP" sz="1300">
              <a:solidFill>
                <a:schemeClr val="dk1"/>
              </a:solidFill>
              <a:latin typeface="ＭＳ Ｐゴシック" pitchFamily="50" charset="-128"/>
              <a:ea typeface="ＭＳ Ｐゴシック" pitchFamily="50" charset="-128"/>
              <a:cs typeface="+mn-cs"/>
            </a:rPr>
            <a:t>円多くなっている主な要因は、統合中学校建設事業によるもの。</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災害復旧費が類団比較で住民一人当たり</a:t>
          </a:r>
          <a:r>
            <a:rPr kumimoji="1" lang="en-US" altLang="ja-JP" sz="1300">
              <a:solidFill>
                <a:schemeClr val="dk1"/>
              </a:solidFill>
              <a:latin typeface="ＭＳ Ｐゴシック" pitchFamily="50" charset="-128"/>
              <a:ea typeface="ＭＳ Ｐゴシック" pitchFamily="50" charset="-128"/>
              <a:cs typeface="+mn-cs"/>
            </a:rPr>
            <a:t>7,449</a:t>
          </a:r>
          <a:r>
            <a:rPr kumimoji="1" lang="ja-JP" altLang="ja-JP" sz="1300">
              <a:solidFill>
                <a:schemeClr val="dk1"/>
              </a:solidFill>
              <a:latin typeface="ＭＳ Ｐゴシック" pitchFamily="50" charset="-128"/>
              <a:ea typeface="ＭＳ Ｐゴシック" pitchFamily="50" charset="-128"/>
              <a:cs typeface="+mn-cs"/>
            </a:rPr>
            <a:t>円多くなっている主な要因は、平成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a:t>
          </a:r>
          <a:r>
            <a:rPr kumimoji="1" lang="en-US" altLang="ja-JP" sz="1300">
              <a:solidFill>
                <a:schemeClr val="dk1"/>
              </a:solidFill>
              <a:latin typeface="ＭＳ Ｐゴシック" pitchFamily="50" charset="-128"/>
              <a:ea typeface="ＭＳ Ｐゴシック" pitchFamily="50" charset="-128"/>
              <a:cs typeface="+mn-cs"/>
            </a:rPr>
            <a:t>7</a:t>
          </a:r>
          <a:r>
            <a:rPr kumimoji="1" lang="ja-JP" altLang="ja-JP" sz="1300">
              <a:solidFill>
                <a:schemeClr val="dk1"/>
              </a:solidFill>
              <a:latin typeface="ＭＳ Ｐゴシック" pitchFamily="50" charset="-128"/>
              <a:ea typeface="ＭＳ Ｐゴシック" pitchFamily="50" charset="-128"/>
              <a:cs typeface="+mn-cs"/>
            </a:rPr>
            <a:t>月豪雨</a:t>
          </a:r>
          <a:r>
            <a:rPr kumimoji="1" lang="ja-JP" altLang="en-US" sz="1300">
              <a:solidFill>
                <a:schemeClr val="dk1"/>
              </a:solidFill>
              <a:latin typeface="ＭＳ Ｐゴシック" pitchFamily="50" charset="-128"/>
              <a:ea typeface="ＭＳ Ｐゴシック" pitchFamily="50" charset="-128"/>
              <a:cs typeface="+mn-cs"/>
            </a:rPr>
            <a:t>災害復旧事業の繰越</a:t>
          </a:r>
          <a:r>
            <a:rPr kumimoji="1" lang="ja-JP" altLang="ja-JP" sz="1300">
              <a:solidFill>
                <a:schemeClr val="dk1"/>
              </a:solidFill>
              <a:latin typeface="ＭＳ Ｐゴシック" pitchFamily="50" charset="-128"/>
              <a:ea typeface="ＭＳ Ｐゴシック" pitchFamily="50" charset="-128"/>
              <a:cs typeface="+mn-cs"/>
            </a:rPr>
            <a:t>によるもので一時的な増額となって</a:t>
          </a:r>
          <a:r>
            <a:rPr kumimoji="1" lang="ja-JP" altLang="en-US" sz="1300">
              <a:solidFill>
                <a:schemeClr val="dk1"/>
              </a:solidFill>
              <a:latin typeface="ＭＳ Ｐゴシック" pitchFamily="50" charset="-128"/>
              <a:ea typeface="ＭＳ Ｐゴシック" pitchFamily="50" charset="-128"/>
              <a:cs typeface="+mn-cs"/>
            </a:rPr>
            <a:t>る</a:t>
          </a:r>
          <a:r>
            <a:rPr kumimoji="1" lang="ja-JP" altLang="ja-JP" sz="1300">
              <a:solidFill>
                <a:schemeClr val="dk1"/>
              </a:solidFill>
              <a:latin typeface="ＭＳ Ｐゴシック" pitchFamily="50" charset="-128"/>
              <a:ea typeface="ＭＳ Ｐゴシック" pitchFamily="50" charset="-128"/>
              <a:cs typeface="+mn-cs"/>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平成</a:t>
          </a:r>
          <a:r>
            <a:rPr kumimoji="1" lang="en-US" altLang="ja-JP" sz="1300">
              <a:solidFill>
                <a:schemeClr val="dk1"/>
              </a:solidFill>
              <a:latin typeface="ＭＳ Ｐゴシック" pitchFamily="50" charset="-128"/>
              <a:ea typeface="ＭＳ Ｐゴシック" pitchFamily="50" charset="-128"/>
              <a:cs typeface="+mn-cs"/>
            </a:rPr>
            <a:t>13</a:t>
          </a:r>
          <a:r>
            <a:rPr kumimoji="1" lang="ja-JP" altLang="ja-JP" sz="1300">
              <a:solidFill>
                <a:schemeClr val="dk1"/>
              </a:solidFill>
              <a:latin typeface="ＭＳ Ｐゴシック" pitchFamily="50" charset="-128"/>
              <a:ea typeface="ＭＳ Ｐゴシック" pitchFamily="50" charset="-128"/>
              <a:cs typeface="+mn-cs"/>
            </a:rPr>
            <a:t>年度から実施してきた財政健全化計画に基づいた、人件費、公債費等の抑制をおこなってきたことにより、実質収支額は継続的に黒字を確保し、財政調整基金残高についても大幅な取崩しを回避していたが、</a:t>
          </a:r>
          <a:r>
            <a:rPr kumimoji="1" lang="ja-JP" altLang="en-US" sz="1300">
              <a:solidFill>
                <a:schemeClr val="dk1"/>
              </a:solidFill>
              <a:latin typeface="ＭＳ Ｐゴシック" pitchFamily="50" charset="-128"/>
              <a:ea typeface="ＭＳ Ｐゴシック" pitchFamily="50" charset="-128"/>
              <a:cs typeface="+mn-cs"/>
            </a:rPr>
            <a:t>令和元</a:t>
          </a:r>
          <a:r>
            <a:rPr kumimoji="1" lang="ja-JP" altLang="ja-JP" sz="1300">
              <a:solidFill>
                <a:schemeClr val="dk1"/>
              </a:solidFill>
              <a:latin typeface="ＭＳ Ｐゴシック" pitchFamily="50" charset="-128"/>
              <a:ea typeface="ＭＳ Ｐゴシック" pitchFamily="50" charset="-128"/>
              <a:cs typeface="+mn-cs"/>
            </a:rPr>
            <a:t>年度は</a:t>
          </a:r>
          <a:r>
            <a:rPr kumimoji="1" lang="ja-JP" altLang="en-US" sz="1300">
              <a:solidFill>
                <a:schemeClr val="dk1"/>
              </a:solidFill>
              <a:latin typeface="ＭＳ Ｐゴシック" pitchFamily="50" charset="-128"/>
              <a:ea typeface="ＭＳ Ｐゴシック" pitchFamily="50" charset="-128"/>
              <a:cs typeface="+mn-cs"/>
            </a:rPr>
            <a:t>国保会計</a:t>
          </a:r>
          <a:r>
            <a:rPr kumimoji="1" lang="ja-JP" altLang="ja-JP" sz="1300">
              <a:solidFill>
                <a:schemeClr val="dk1"/>
              </a:solidFill>
              <a:latin typeface="ＭＳ Ｐゴシック" pitchFamily="50" charset="-128"/>
              <a:ea typeface="ＭＳ Ｐゴシック" pitchFamily="50" charset="-128"/>
              <a:cs typeface="+mn-cs"/>
            </a:rPr>
            <a:t>へ</a:t>
          </a:r>
          <a:r>
            <a:rPr kumimoji="1" lang="ja-JP" altLang="en-US" sz="1300">
              <a:solidFill>
                <a:schemeClr val="dk1"/>
              </a:solidFill>
              <a:latin typeface="ＭＳ Ｐゴシック" pitchFamily="50" charset="-128"/>
              <a:ea typeface="ＭＳ Ｐゴシック" pitchFamily="50" charset="-128"/>
              <a:cs typeface="+mn-cs"/>
            </a:rPr>
            <a:t>累積赤字解消のために</a:t>
          </a:r>
          <a:r>
            <a:rPr kumimoji="1" lang="ja-JP" altLang="ja-JP" sz="1300">
              <a:solidFill>
                <a:schemeClr val="dk1"/>
              </a:solidFill>
              <a:latin typeface="ＭＳ Ｐゴシック" pitchFamily="50" charset="-128"/>
              <a:ea typeface="ＭＳ Ｐゴシック" pitchFamily="50" charset="-128"/>
              <a:cs typeface="+mn-cs"/>
            </a:rPr>
            <a:t>一時的繰出しをおこなったこと等の臨時的要因により財政調整基金残高及び実質収支額が減となった。　今後も、事務事業の見直しを行い人件費や緊急度・住民ニーズを的確に把握した事業の選択により、健全な行財政運営に努めていく。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ＭＳ Ｐゴシック" pitchFamily="50" charset="-128"/>
              <a:ea typeface="ＭＳ Ｐゴシック" pitchFamily="50" charset="-128"/>
              <a:cs typeface="+mn-cs"/>
            </a:rPr>
            <a:t>　連結実質赤字比率に係る赤字の会計は、主に住新会計である。</a:t>
          </a:r>
          <a:r>
            <a:rPr kumimoji="1" lang="ja-JP" altLang="en-US"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en-US" sz="1300">
              <a:solidFill>
                <a:schemeClr val="dk1"/>
              </a:solidFill>
              <a:latin typeface="ＭＳ Ｐゴシック" pitchFamily="50" charset="-128"/>
              <a:ea typeface="ＭＳ Ｐゴシック" pitchFamily="50" charset="-128"/>
              <a:cs typeface="+mn-cs"/>
            </a:rPr>
            <a:t>年度まで、</a:t>
          </a:r>
          <a:r>
            <a:rPr kumimoji="1" lang="ja-JP" altLang="ja-JP" sz="1300">
              <a:solidFill>
                <a:schemeClr val="dk1"/>
              </a:solidFill>
              <a:latin typeface="ＭＳ Ｐゴシック" pitchFamily="50" charset="-128"/>
              <a:ea typeface="ＭＳ Ｐゴシック" pitchFamily="50" charset="-128"/>
              <a:cs typeface="+mn-cs"/>
            </a:rPr>
            <a:t>特に国保会計は</a:t>
          </a:r>
          <a:r>
            <a:rPr kumimoji="1" lang="ja-JP" altLang="en-US" sz="1300">
              <a:solidFill>
                <a:schemeClr val="dk1"/>
              </a:solidFill>
              <a:latin typeface="ＭＳ Ｐゴシック" pitchFamily="50" charset="-128"/>
              <a:ea typeface="ＭＳ Ｐゴシック" pitchFamily="50" charset="-128"/>
              <a:cs typeface="+mn-cs"/>
            </a:rPr>
            <a:t>累積赤字をかかえたままであったが、</a:t>
          </a:r>
          <a:r>
            <a:rPr kumimoji="1" lang="ja-JP" altLang="ja-JP" sz="1300">
              <a:solidFill>
                <a:schemeClr val="dk1"/>
              </a:solidFill>
              <a:latin typeface="ＭＳ Ｐゴシック" pitchFamily="50" charset="-128"/>
              <a:ea typeface="ＭＳ Ｐゴシック" pitchFamily="50" charset="-128"/>
              <a:cs typeface="+mn-cs"/>
            </a:rPr>
            <a:t>平成</a:t>
          </a:r>
          <a:r>
            <a:rPr kumimoji="1" lang="en-US" altLang="ja-JP" sz="1300">
              <a:solidFill>
                <a:schemeClr val="dk1"/>
              </a:solidFill>
              <a:latin typeface="ＭＳ Ｐゴシック" pitchFamily="50" charset="-128"/>
              <a:ea typeface="ＭＳ Ｐゴシック" pitchFamily="50" charset="-128"/>
              <a:cs typeface="+mn-cs"/>
            </a:rPr>
            <a:t>30</a:t>
          </a:r>
          <a:r>
            <a:rPr kumimoji="1" lang="ja-JP" altLang="ja-JP" sz="1300">
              <a:solidFill>
                <a:schemeClr val="dk1"/>
              </a:solidFill>
              <a:latin typeface="ＭＳ Ｐゴシック" pitchFamily="50" charset="-128"/>
              <a:ea typeface="ＭＳ Ｐゴシック" pitchFamily="50" charset="-128"/>
              <a:cs typeface="+mn-cs"/>
            </a:rPr>
            <a:t>年度からの県単位の保険制度に移行</a:t>
          </a:r>
          <a:r>
            <a:rPr kumimoji="1" lang="ja-JP" altLang="en-US" sz="1300">
              <a:solidFill>
                <a:schemeClr val="dk1"/>
              </a:solidFill>
              <a:latin typeface="ＭＳ Ｐゴシック" pitchFamily="50" charset="-128"/>
              <a:ea typeface="ＭＳ Ｐゴシック" pitchFamily="50" charset="-128"/>
              <a:cs typeface="+mn-cs"/>
            </a:rPr>
            <a:t>後、単年度黒字の見込みが立ったことから</a:t>
          </a:r>
          <a:r>
            <a:rPr kumimoji="1" lang="ja-JP" altLang="ja-JP" sz="1300">
              <a:solidFill>
                <a:schemeClr val="dk1"/>
              </a:solidFill>
              <a:latin typeface="ＭＳ Ｐゴシック" pitchFamily="50" charset="-128"/>
              <a:ea typeface="ＭＳ Ｐゴシック" pitchFamily="50" charset="-128"/>
              <a:cs typeface="+mn-cs"/>
            </a:rPr>
            <a:t>、</a:t>
          </a:r>
          <a:r>
            <a:rPr kumimoji="1" lang="ja-JP" altLang="en-US" sz="1300">
              <a:solidFill>
                <a:schemeClr val="dk1"/>
              </a:solidFill>
              <a:latin typeface="ＭＳ Ｐゴシック" pitchFamily="50" charset="-128"/>
              <a:ea typeface="ＭＳ Ｐゴシック" pitchFamily="50" charset="-128"/>
              <a:cs typeface="+mn-cs"/>
            </a:rPr>
            <a:t>令和元年度に累積</a:t>
          </a:r>
          <a:r>
            <a:rPr kumimoji="1" lang="ja-JP" altLang="ja-JP" sz="1300">
              <a:solidFill>
                <a:schemeClr val="dk1"/>
              </a:solidFill>
              <a:latin typeface="ＭＳ Ｐゴシック" pitchFamily="50" charset="-128"/>
              <a:ea typeface="ＭＳ Ｐゴシック" pitchFamily="50" charset="-128"/>
              <a:cs typeface="+mn-cs"/>
            </a:rPr>
            <a:t>赤字</a:t>
          </a:r>
          <a:r>
            <a:rPr kumimoji="1" lang="ja-JP" altLang="en-US" sz="1300">
              <a:solidFill>
                <a:schemeClr val="dk1"/>
              </a:solidFill>
              <a:latin typeface="ＭＳ Ｐゴシック" pitchFamily="50" charset="-128"/>
              <a:ea typeface="ＭＳ Ｐゴシック" pitchFamily="50" charset="-128"/>
              <a:cs typeface="+mn-cs"/>
            </a:rPr>
            <a:t>解消</a:t>
          </a:r>
          <a:r>
            <a:rPr kumimoji="1" lang="ja-JP" altLang="ja-JP" sz="1300">
              <a:solidFill>
                <a:schemeClr val="dk1"/>
              </a:solidFill>
              <a:latin typeface="ＭＳ Ｐゴシック" pitchFamily="50" charset="-128"/>
              <a:ea typeface="ＭＳ Ｐゴシック" pitchFamily="50" charset="-128"/>
              <a:cs typeface="+mn-cs"/>
            </a:rPr>
            <a:t>として財源を一般会計より繰出した。</a:t>
          </a:r>
          <a:r>
            <a:rPr kumimoji="1" lang="ja-JP" altLang="en-US" sz="1300">
              <a:solidFill>
                <a:schemeClr val="dk1"/>
              </a:solidFill>
              <a:latin typeface="ＭＳ Ｐゴシック" pitchFamily="50" charset="-128"/>
              <a:ea typeface="ＭＳ Ｐゴシック" pitchFamily="50" charset="-128"/>
              <a:cs typeface="+mn-cs"/>
            </a:rPr>
            <a:t>国保会計については、</a:t>
          </a:r>
          <a:r>
            <a:rPr kumimoji="1" lang="ja-JP" altLang="ja-JP" sz="1300">
              <a:solidFill>
                <a:schemeClr val="dk1"/>
              </a:solidFill>
              <a:latin typeface="ＭＳ Ｐゴシック" pitchFamily="50" charset="-128"/>
              <a:ea typeface="ＭＳ Ｐゴシック" pitchFamily="50" charset="-128"/>
              <a:cs typeface="+mn-cs"/>
            </a:rPr>
            <a:t>現在実施している健康診断の無料化や保健指導等を充実させ、病気の予防、早期発見、早期治療につなげ健康づくりを推進していき、より一層医療費の削減に努めていく。</a:t>
          </a:r>
          <a:endParaRPr kumimoji="1" lang="en-US" altLang="ja-JP" sz="1300">
            <a:solidFill>
              <a:schemeClr val="dk1"/>
            </a:solidFill>
            <a:latin typeface="ＭＳ Ｐゴシック" pitchFamily="50" charset="-128"/>
            <a:ea typeface="ＭＳ Ｐゴシック" pitchFamily="50" charset="-128"/>
            <a:cs typeface="+mn-cs"/>
          </a:endParaRPr>
        </a:p>
        <a:p>
          <a:r>
            <a:rPr kumimoji="1" lang="ja-JP" altLang="ja-JP" sz="1300">
              <a:solidFill>
                <a:schemeClr val="dk1"/>
              </a:solidFill>
              <a:latin typeface="ＭＳ Ｐゴシック" pitchFamily="50" charset="-128"/>
              <a:ea typeface="ＭＳ Ｐゴシック" pitchFamily="50" charset="-128"/>
              <a:cs typeface="+mn-cs"/>
            </a:rPr>
            <a:t>　なお、今後も各会計毎の適正な予算執行を行い、連結赤字とならないよう努める。</a:t>
          </a:r>
          <a:endParaRPr kumimoji="1" lang="ja-JP" altLang="en-US" sz="1300">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12469901</v>
      </c>
      <c r="BO4" s="424"/>
      <c r="BP4" s="424"/>
      <c r="BQ4" s="424"/>
      <c r="BR4" s="424"/>
      <c r="BS4" s="424"/>
      <c r="BT4" s="424"/>
      <c r="BU4" s="425"/>
      <c r="BV4" s="423">
        <v>10511778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0.8</v>
      </c>
      <c r="CU4" s="608"/>
      <c r="CV4" s="608"/>
      <c r="CW4" s="608"/>
      <c r="CX4" s="608"/>
      <c r="CY4" s="608"/>
      <c r="CZ4" s="608"/>
      <c r="DA4" s="609"/>
      <c r="DB4" s="607">
        <v>7.2</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12401459</v>
      </c>
      <c r="BO5" s="429"/>
      <c r="BP5" s="429"/>
      <c r="BQ5" s="429"/>
      <c r="BR5" s="429"/>
      <c r="BS5" s="429"/>
      <c r="BT5" s="429"/>
      <c r="BU5" s="430"/>
      <c r="BV5" s="428">
        <v>10157435</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97.4</v>
      </c>
      <c r="CU5" s="399"/>
      <c r="CV5" s="399"/>
      <c r="CW5" s="399"/>
      <c r="CX5" s="399"/>
      <c r="CY5" s="399"/>
      <c r="CZ5" s="399"/>
      <c r="DA5" s="400"/>
      <c r="DB5" s="398">
        <v>97.5</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68442</v>
      </c>
      <c r="BO6" s="429"/>
      <c r="BP6" s="429"/>
      <c r="BQ6" s="429"/>
      <c r="BR6" s="429"/>
      <c r="BS6" s="429"/>
      <c r="BT6" s="429"/>
      <c r="BU6" s="430"/>
      <c r="BV6" s="428">
        <v>354343</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100.8</v>
      </c>
      <c r="CU6" s="582"/>
      <c r="CV6" s="582"/>
      <c r="CW6" s="582"/>
      <c r="CX6" s="582"/>
      <c r="CY6" s="582"/>
      <c r="CZ6" s="582"/>
      <c r="DA6" s="583"/>
      <c r="DB6" s="581">
        <v>102</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29110</v>
      </c>
      <c r="BO7" s="429"/>
      <c r="BP7" s="429"/>
      <c r="BQ7" s="429"/>
      <c r="BR7" s="429"/>
      <c r="BS7" s="429"/>
      <c r="BT7" s="429"/>
      <c r="BU7" s="430"/>
      <c r="BV7" s="428">
        <v>7872</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4873252</v>
      </c>
      <c r="CU7" s="429"/>
      <c r="CV7" s="429"/>
      <c r="CW7" s="429"/>
      <c r="CX7" s="429"/>
      <c r="CY7" s="429"/>
      <c r="CZ7" s="429"/>
      <c r="DA7" s="430"/>
      <c r="DB7" s="428">
        <v>4812853</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39332</v>
      </c>
      <c r="BO8" s="429"/>
      <c r="BP8" s="429"/>
      <c r="BQ8" s="429"/>
      <c r="BR8" s="429"/>
      <c r="BS8" s="429"/>
      <c r="BT8" s="429"/>
      <c r="BU8" s="430"/>
      <c r="BV8" s="428">
        <v>346471</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0.31</v>
      </c>
      <c r="CU8" s="542"/>
      <c r="CV8" s="542"/>
      <c r="CW8" s="542"/>
      <c r="CX8" s="542"/>
      <c r="CY8" s="542"/>
      <c r="CZ8" s="542"/>
      <c r="DA8" s="543"/>
      <c r="DB8" s="541">
        <v>0.31</v>
      </c>
      <c r="DC8" s="542"/>
      <c r="DD8" s="542"/>
      <c r="DE8" s="542"/>
      <c r="DF8" s="542"/>
      <c r="DG8" s="542"/>
      <c r="DH8" s="542"/>
      <c r="DI8" s="543"/>
      <c r="DJ8" s="186"/>
      <c r="DK8" s="186"/>
      <c r="DL8" s="186"/>
      <c r="DM8" s="186"/>
      <c r="DN8" s="186"/>
      <c r="DO8" s="186"/>
    </row>
    <row r="9" spans="1:119" ht="18.75" customHeight="1" thickBot="1">
      <c r="A9" s="187"/>
      <c r="B9" s="570" t="s">
        <v>111</v>
      </c>
      <c r="C9" s="571"/>
      <c r="D9" s="571"/>
      <c r="E9" s="571"/>
      <c r="F9" s="571"/>
      <c r="G9" s="571"/>
      <c r="H9" s="571"/>
      <c r="I9" s="571"/>
      <c r="J9" s="571"/>
      <c r="K9" s="491"/>
      <c r="L9" s="572" t="s">
        <v>112</v>
      </c>
      <c r="M9" s="573"/>
      <c r="N9" s="573"/>
      <c r="O9" s="573"/>
      <c r="P9" s="573"/>
      <c r="Q9" s="574"/>
      <c r="R9" s="575">
        <v>16789</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-307139</v>
      </c>
      <c r="BO9" s="429"/>
      <c r="BP9" s="429"/>
      <c r="BQ9" s="429"/>
      <c r="BR9" s="429"/>
      <c r="BS9" s="429"/>
      <c r="BT9" s="429"/>
      <c r="BU9" s="430"/>
      <c r="BV9" s="428">
        <v>-204325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18.7</v>
      </c>
      <c r="CU9" s="399"/>
      <c r="CV9" s="399"/>
      <c r="CW9" s="399"/>
      <c r="CX9" s="399"/>
      <c r="CY9" s="399"/>
      <c r="CZ9" s="399"/>
      <c r="DA9" s="400"/>
      <c r="DB9" s="398">
        <v>17.600000000000001</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118</v>
      </c>
      <c r="M10" s="402"/>
      <c r="N10" s="402"/>
      <c r="O10" s="402"/>
      <c r="P10" s="402"/>
      <c r="Q10" s="403"/>
      <c r="R10" s="404">
        <v>18264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250230</v>
      </c>
      <c r="BO10" s="429"/>
      <c r="BP10" s="429"/>
      <c r="BQ10" s="429"/>
      <c r="BR10" s="429"/>
      <c r="BS10" s="429"/>
      <c r="BT10" s="429"/>
      <c r="BU10" s="430"/>
      <c r="BV10" s="428">
        <v>1040</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2710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c r="A12" s="187"/>
      <c r="B12" s="544" t="s">
        <v>130</v>
      </c>
      <c r="C12" s="545"/>
      <c r="D12" s="545"/>
      <c r="E12" s="545"/>
      <c r="F12" s="545"/>
      <c r="G12" s="545"/>
      <c r="H12" s="545"/>
      <c r="I12" s="545"/>
      <c r="J12" s="545"/>
      <c r="K12" s="546"/>
      <c r="L12" s="553" t="s">
        <v>131</v>
      </c>
      <c r="M12" s="554"/>
      <c r="N12" s="554"/>
      <c r="O12" s="554"/>
      <c r="P12" s="554"/>
      <c r="Q12" s="555"/>
      <c r="R12" s="556">
        <v>16434</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115</v>
      </c>
      <c r="AV12" s="486"/>
      <c r="AW12" s="486"/>
      <c r="AX12" s="486"/>
      <c r="AY12" s="408" t="s">
        <v>135</v>
      </c>
      <c r="AZ12" s="409"/>
      <c r="BA12" s="409"/>
      <c r="BB12" s="409"/>
      <c r="BC12" s="409"/>
      <c r="BD12" s="409"/>
      <c r="BE12" s="409"/>
      <c r="BF12" s="409"/>
      <c r="BG12" s="409"/>
      <c r="BH12" s="409"/>
      <c r="BI12" s="409"/>
      <c r="BJ12" s="409"/>
      <c r="BK12" s="409"/>
      <c r="BL12" s="409"/>
      <c r="BM12" s="410"/>
      <c r="BN12" s="428">
        <v>524956</v>
      </c>
      <c r="BO12" s="429"/>
      <c r="BP12" s="429"/>
      <c r="BQ12" s="429"/>
      <c r="BR12" s="429"/>
      <c r="BS12" s="429"/>
      <c r="BT12" s="429"/>
      <c r="BU12" s="430"/>
      <c r="BV12" s="428">
        <v>170000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138</v>
      </c>
      <c r="N13" s="529"/>
      <c r="O13" s="529"/>
      <c r="P13" s="529"/>
      <c r="Q13" s="530"/>
      <c r="R13" s="531">
        <v>16314</v>
      </c>
      <c r="S13" s="532"/>
      <c r="T13" s="532"/>
      <c r="U13" s="532"/>
      <c r="V13" s="533"/>
      <c r="W13" s="519" t="s">
        <v>139</v>
      </c>
      <c r="X13" s="441"/>
      <c r="Y13" s="441"/>
      <c r="Z13" s="441"/>
      <c r="AA13" s="441"/>
      <c r="AB13" s="442"/>
      <c r="AC13" s="404">
        <v>150</v>
      </c>
      <c r="AD13" s="405"/>
      <c r="AE13" s="405"/>
      <c r="AF13" s="405"/>
      <c r="AG13" s="406"/>
      <c r="AH13" s="404">
        <v>162</v>
      </c>
      <c r="AI13" s="405"/>
      <c r="AJ13" s="405"/>
      <c r="AK13" s="405"/>
      <c r="AL13" s="407"/>
      <c r="AM13" s="497" t="s">
        <v>140</v>
      </c>
      <c r="AN13" s="402"/>
      <c r="AO13" s="402"/>
      <c r="AP13" s="402"/>
      <c r="AQ13" s="402"/>
      <c r="AR13" s="402"/>
      <c r="AS13" s="402"/>
      <c r="AT13" s="403"/>
      <c r="AU13" s="485" t="s">
        <v>115</v>
      </c>
      <c r="AV13" s="486"/>
      <c r="AW13" s="486"/>
      <c r="AX13" s="486"/>
      <c r="AY13" s="408" t="s">
        <v>141</v>
      </c>
      <c r="AZ13" s="409"/>
      <c r="BA13" s="409"/>
      <c r="BB13" s="409"/>
      <c r="BC13" s="409"/>
      <c r="BD13" s="409"/>
      <c r="BE13" s="409"/>
      <c r="BF13" s="409"/>
      <c r="BG13" s="409"/>
      <c r="BH13" s="409"/>
      <c r="BI13" s="409"/>
      <c r="BJ13" s="409"/>
      <c r="BK13" s="409"/>
      <c r="BL13" s="409"/>
      <c r="BM13" s="410"/>
      <c r="BN13" s="428">
        <v>-579155</v>
      </c>
      <c r="BO13" s="429"/>
      <c r="BP13" s="429"/>
      <c r="BQ13" s="429"/>
      <c r="BR13" s="429"/>
      <c r="BS13" s="429"/>
      <c r="BT13" s="429"/>
      <c r="BU13" s="430"/>
      <c r="BV13" s="428">
        <v>-373285</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8.6</v>
      </c>
      <c r="CU13" s="399"/>
      <c r="CV13" s="399"/>
      <c r="CW13" s="399"/>
      <c r="CX13" s="399"/>
      <c r="CY13" s="399"/>
      <c r="CZ13" s="399"/>
      <c r="DA13" s="400"/>
      <c r="DB13" s="398">
        <v>8.4</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143</v>
      </c>
      <c r="M14" s="565"/>
      <c r="N14" s="565"/>
      <c r="O14" s="565"/>
      <c r="P14" s="565"/>
      <c r="Q14" s="566"/>
      <c r="R14" s="531">
        <v>16805</v>
      </c>
      <c r="S14" s="532"/>
      <c r="T14" s="532"/>
      <c r="U14" s="532"/>
      <c r="V14" s="533"/>
      <c r="W14" s="534"/>
      <c r="X14" s="444"/>
      <c r="Y14" s="444"/>
      <c r="Z14" s="444"/>
      <c r="AA14" s="444"/>
      <c r="AB14" s="445"/>
      <c r="AC14" s="524">
        <v>2.5</v>
      </c>
      <c r="AD14" s="525"/>
      <c r="AE14" s="525"/>
      <c r="AF14" s="525"/>
      <c r="AG14" s="526"/>
      <c r="AH14" s="524">
        <v>2.6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74.3</v>
      </c>
      <c r="CU14" s="536"/>
      <c r="CV14" s="536"/>
      <c r="CW14" s="536"/>
      <c r="CX14" s="536"/>
      <c r="CY14" s="536"/>
      <c r="CZ14" s="536"/>
      <c r="DA14" s="537"/>
      <c r="DB14" s="535">
        <v>65</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138</v>
      </c>
      <c r="N15" s="529"/>
      <c r="O15" s="529"/>
      <c r="P15" s="529"/>
      <c r="Q15" s="530"/>
      <c r="R15" s="531">
        <v>16694</v>
      </c>
      <c r="S15" s="532"/>
      <c r="T15" s="532"/>
      <c r="U15" s="532"/>
      <c r="V15" s="533"/>
      <c r="W15" s="519" t="s">
        <v>145</v>
      </c>
      <c r="X15" s="441"/>
      <c r="Y15" s="441"/>
      <c r="Z15" s="441"/>
      <c r="AA15" s="441"/>
      <c r="AB15" s="442"/>
      <c r="AC15" s="404">
        <v>1585</v>
      </c>
      <c r="AD15" s="405"/>
      <c r="AE15" s="405"/>
      <c r="AF15" s="405"/>
      <c r="AG15" s="406"/>
      <c r="AH15" s="404">
        <v>1669</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1348524</v>
      </c>
      <c r="BO15" s="424"/>
      <c r="BP15" s="424"/>
      <c r="BQ15" s="424"/>
      <c r="BR15" s="424"/>
      <c r="BS15" s="424"/>
      <c r="BT15" s="424"/>
      <c r="BU15" s="425"/>
      <c r="BV15" s="423">
        <v>1338920</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26.5</v>
      </c>
      <c r="AD16" s="525"/>
      <c r="AE16" s="525"/>
      <c r="AF16" s="525"/>
      <c r="AG16" s="526"/>
      <c r="AH16" s="524">
        <v>26.4</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4363010</v>
      </c>
      <c r="BO16" s="429"/>
      <c r="BP16" s="429"/>
      <c r="BQ16" s="429"/>
      <c r="BR16" s="429"/>
      <c r="BS16" s="429"/>
      <c r="BT16" s="429"/>
      <c r="BU16" s="430"/>
      <c r="BV16" s="428">
        <v>4255123</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4254</v>
      </c>
      <c r="AD17" s="405"/>
      <c r="AE17" s="405"/>
      <c r="AF17" s="405"/>
      <c r="AG17" s="406"/>
      <c r="AH17" s="404">
        <v>4493</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1694789</v>
      </c>
      <c r="BO17" s="429"/>
      <c r="BP17" s="429"/>
      <c r="BQ17" s="429"/>
      <c r="BR17" s="429"/>
      <c r="BS17" s="429"/>
      <c r="BT17" s="429"/>
      <c r="BU17" s="430"/>
      <c r="BV17" s="428">
        <v>1685199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155</v>
      </c>
      <c r="C18" s="491"/>
      <c r="D18" s="491"/>
      <c r="E18" s="492"/>
      <c r="F18" s="492"/>
      <c r="G18" s="492"/>
      <c r="H18" s="492"/>
      <c r="I18" s="492"/>
      <c r="J18" s="492"/>
      <c r="K18" s="492"/>
      <c r="L18" s="493">
        <v>36.14</v>
      </c>
      <c r="M18" s="493"/>
      <c r="N18" s="493"/>
      <c r="O18" s="493"/>
      <c r="P18" s="493"/>
      <c r="Q18" s="493"/>
      <c r="R18" s="494"/>
      <c r="S18" s="494"/>
      <c r="T18" s="494"/>
      <c r="U18" s="494"/>
      <c r="V18" s="495"/>
      <c r="W18" s="509"/>
      <c r="X18" s="510"/>
      <c r="Y18" s="510"/>
      <c r="Z18" s="510"/>
      <c r="AA18" s="510"/>
      <c r="AB18" s="520"/>
      <c r="AC18" s="392">
        <v>71</v>
      </c>
      <c r="AD18" s="393"/>
      <c r="AE18" s="393"/>
      <c r="AF18" s="393"/>
      <c r="AG18" s="496"/>
      <c r="AH18" s="392">
        <v>71</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4809460</v>
      </c>
      <c r="BO18" s="429"/>
      <c r="BP18" s="429"/>
      <c r="BQ18" s="429"/>
      <c r="BR18" s="429"/>
      <c r="BS18" s="429"/>
      <c r="BT18" s="429"/>
      <c r="BU18" s="430"/>
      <c r="BV18" s="428">
        <v>4726309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157</v>
      </c>
      <c r="C19" s="491"/>
      <c r="D19" s="491"/>
      <c r="E19" s="492"/>
      <c r="F19" s="492"/>
      <c r="G19" s="492"/>
      <c r="H19" s="492"/>
      <c r="I19" s="492"/>
      <c r="J19" s="492"/>
      <c r="K19" s="492"/>
      <c r="L19" s="498">
        <v>465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6297506</v>
      </c>
      <c r="BO19" s="429"/>
      <c r="BP19" s="429"/>
      <c r="BQ19" s="429"/>
      <c r="BR19" s="429"/>
      <c r="BS19" s="429"/>
      <c r="BT19" s="429"/>
      <c r="BU19" s="430"/>
      <c r="BV19" s="428">
        <v>6050937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159</v>
      </c>
      <c r="C20" s="491"/>
      <c r="D20" s="491"/>
      <c r="E20" s="492"/>
      <c r="F20" s="492"/>
      <c r="G20" s="492"/>
      <c r="H20" s="492"/>
      <c r="I20" s="492"/>
      <c r="J20" s="492"/>
      <c r="K20" s="492"/>
      <c r="L20" s="498">
        <v>7349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14173662</v>
      </c>
      <c r="BO23" s="429"/>
      <c r="BP23" s="429"/>
      <c r="BQ23" s="429"/>
      <c r="BR23" s="429"/>
      <c r="BS23" s="429"/>
      <c r="BT23" s="429"/>
      <c r="BU23" s="430"/>
      <c r="BV23" s="428">
        <v>13212666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168</v>
      </c>
      <c r="F24" s="402"/>
      <c r="G24" s="402"/>
      <c r="H24" s="402"/>
      <c r="I24" s="402"/>
      <c r="J24" s="402"/>
      <c r="K24" s="403"/>
      <c r="L24" s="404">
        <v>1</v>
      </c>
      <c r="M24" s="405"/>
      <c r="N24" s="405"/>
      <c r="O24" s="405"/>
      <c r="P24" s="406"/>
      <c r="Q24" s="404">
        <v>7050</v>
      </c>
      <c r="R24" s="405"/>
      <c r="S24" s="405"/>
      <c r="T24" s="405"/>
      <c r="U24" s="405"/>
      <c r="V24" s="406"/>
      <c r="W24" s="470"/>
      <c r="X24" s="461"/>
      <c r="Y24" s="462"/>
      <c r="Z24" s="401" t="s">
        <v>169</v>
      </c>
      <c r="AA24" s="402"/>
      <c r="AB24" s="402"/>
      <c r="AC24" s="402"/>
      <c r="AD24" s="402"/>
      <c r="AE24" s="402"/>
      <c r="AF24" s="402"/>
      <c r="AG24" s="403"/>
      <c r="AH24" s="404">
        <v>196</v>
      </c>
      <c r="AI24" s="405"/>
      <c r="AJ24" s="405"/>
      <c r="AK24" s="405"/>
      <c r="AL24" s="406"/>
      <c r="AM24" s="404">
        <v>576436</v>
      </c>
      <c r="AN24" s="405"/>
      <c r="AO24" s="405"/>
      <c r="AP24" s="405"/>
      <c r="AQ24" s="405"/>
      <c r="AR24" s="406"/>
      <c r="AS24" s="404">
        <v>2941</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13303573</v>
      </c>
      <c r="BO24" s="429"/>
      <c r="BP24" s="429"/>
      <c r="BQ24" s="429"/>
      <c r="BR24" s="429"/>
      <c r="BS24" s="429"/>
      <c r="BT24" s="429"/>
      <c r="BU24" s="430"/>
      <c r="BV24" s="428">
        <v>12315176</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171</v>
      </c>
      <c r="F25" s="402"/>
      <c r="G25" s="402"/>
      <c r="H25" s="402"/>
      <c r="I25" s="402"/>
      <c r="J25" s="402"/>
      <c r="K25" s="403"/>
      <c r="L25" s="404">
        <v>1</v>
      </c>
      <c r="M25" s="405"/>
      <c r="N25" s="405"/>
      <c r="O25" s="405"/>
      <c r="P25" s="406"/>
      <c r="Q25" s="404">
        <v>5720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173</v>
      </c>
      <c r="AN25" s="405"/>
      <c r="AO25" s="405"/>
      <c r="AP25" s="405"/>
      <c r="AQ25" s="405"/>
      <c r="AR25" s="406"/>
      <c r="AS25" s="404" t="s">
        <v>173</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571127</v>
      </c>
      <c r="BO25" s="424"/>
      <c r="BP25" s="424"/>
      <c r="BQ25" s="424"/>
      <c r="BR25" s="424"/>
      <c r="BS25" s="424"/>
      <c r="BT25" s="424"/>
      <c r="BU25" s="425"/>
      <c r="BV25" s="423">
        <v>470071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175</v>
      </c>
      <c r="F26" s="402"/>
      <c r="G26" s="402"/>
      <c r="H26" s="402"/>
      <c r="I26" s="402"/>
      <c r="J26" s="402"/>
      <c r="K26" s="403"/>
      <c r="L26" s="404">
        <v>1</v>
      </c>
      <c r="M26" s="405"/>
      <c r="N26" s="405"/>
      <c r="O26" s="405"/>
      <c r="P26" s="406"/>
      <c r="Q26" s="404">
        <v>5150</v>
      </c>
      <c r="R26" s="405"/>
      <c r="S26" s="405"/>
      <c r="T26" s="405"/>
      <c r="U26" s="405"/>
      <c r="V26" s="406"/>
      <c r="W26" s="470"/>
      <c r="X26" s="461"/>
      <c r="Y26" s="462"/>
      <c r="Z26" s="401" t="s">
        <v>176</v>
      </c>
      <c r="AA26" s="483"/>
      <c r="AB26" s="483"/>
      <c r="AC26" s="483"/>
      <c r="AD26" s="483"/>
      <c r="AE26" s="483"/>
      <c r="AF26" s="483"/>
      <c r="AG26" s="484"/>
      <c r="AH26" s="404">
        <v>11</v>
      </c>
      <c r="AI26" s="405"/>
      <c r="AJ26" s="405"/>
      <c r="AK26" s="405"/>
      <c r="AL26" s="406"/>
      <c r="AM26" s="404">
        <v>37026</v>
      </c>
      <c r="AN26" s="405"/>
      <c r="AO26" s="405"/>
      <c r="AP26" s="405"/>
      <c r="AQ26" s="405"/>
      <c r="AR26" s="406"/>
      <c r="AS26" s="404">
        <v>3366</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137</v>
      </c>
      <c r="BO26" s="429"/>
      <c r="BP26" s="429"/>
      <c r="BQ26" s="429"/>
      <c r="BR26" s="429"/>
      <c r="BS26" s="429"/>
      <c r="BT26" s="429"/>
      <c r="BU26" s="430"/>
      <c r="BV26" s="428" t="s">
        <v>137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178</v>
      </c>
      <c r="F27" s="402"/>
      <c r="G27" s="402"/>
      <c r="H27" s="402"/>
      <c r="I27" s="402"/>
      <c r="J27" s="402"/>
      <c r="K27" s="403"/>
      <c r="L27" s="404">
        <v>1</v>
      </c>
      <c r="M27" s="405"/>
      <c r="N27" s="405"/>
      <c r="O27" s="405"/>
      <c r="P27" s="406"/>
      <c r="Q27" s="404">
        <v>2985</v>
      </c>
      <c r="R27" s="405"/>
      <c r="S27" s="405"/>
      <c r="T27" s="405"/>
      <c r="U27" s="405"/>
      <c r="V27" s="406"/>
      <c r="W27" s="470"/>
      <c r="X27" s="461"/>
      <c r="Y27" s="462"/>
      <c r="Z27" s="401" t="s">
        <v>179</v>
      </c>
      <c r="AA27" s="402"/>
      <c r="AB27" s="402"/>
      <c r="AC27" s="402"/>
      <c r="AD27" s="402"/>
      <c r="AE27" s="402"/>
      <c r="AF27" s="402"/>
      <c r="AG27" s="403"/>
      <c r="AH27" s="404">
        <v>6</v>
      </c>
      <c r="AI27" s="405"/>
      <c r="AJ27" s="405"/>
      <c r="AK27" s="405"/>
      <c r="AL27" s="406"/>
      <c r="AM27" s="404">
        <v>16686</v>
      </c>
      <c r="AN27" s="405"/>
      <c r="AO27" s="405"/>
      <c r="AP27" s="405"/>
      <c r="AQ27" s="405"/>
      <c r="AR27" s="406"/>
      <c r="AS27" s="404">
        <v>2781</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t="s">
        <v>137</v>
      </c>
      <c r="BO27" s="432"/>
      <c r="BP27" s="432"/>
      <c r="BQ27" s="432"/>
      <c r="BR27" s="432"/>
      <c r="BS27" s="432"/>
      <c r="BT27" s="432"/>
      <c r="BU27" s="433"/>
      <c r="BV27" s="431" t="s">
        <v>173</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181</v>
      </c>
      <c r="F28" s="402"/>
      <c r="G28" s="402"/>
      <c r="H28" s="402"/>
      <c r="I28" s="402"/>
      <c r="J28" s="402"/>
      <c r="K28" s="403"/>
      <c r="L28" s="404">
        <v>1</v>
      </c>
      <c r="M28" s="405"/>
      <c r="N28" s="405"/>
      <c r="O28" s="405"/>
      <c r="P28" s="406"/>
      <c r="Q28" s="404">
        <v>2643</v>
      </c>
      <c r="R28" s="405"/>
      <c r="S28" s="405"/>
      <c r="T28" s="405"/>
      <c r="U28" s="405"/>
      <c r="V28" s="406"/>
      <c r="W28" s="470"/>
      <c r="X28" s="461"/>
      <c r="Y28" s="462"/>
      <c r="Z28" s="401" t="s">
        <v>182</v>
      </c>
      <c r="AA28" s="402"/>
      <c r="AB28" s="402"/>
      <c r="AC28" s="402"/>
      <c r="AD28" s="402"/>
      <c r="AE28" s="402"/>
      <c r="AF28" s="402"/>
      <c r="AG28" s="403"/>
      <c r="AH28" s="404" t="s">
        <v>173</v>
      </c>
      <c r="AI28" s="405"/>
      <c r="AJ28" s="405"/>
      <c r="AK28" s="405"/>
      <c r="AL28" s="406"/>
      <c r="AM28" s="404" t="s">
        <v>137</v>
      </c>
      <c r="AN28" s="405"/>
      <c r="AO28" s="405"/>
      <c r="AP28" s="405"/>
      <c r="AQ28" s="405"/>
      <c r="AR28" s="406"/>
      <c r="AS28" s="404" t="s">
        <v>173</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1054409</v>
      </c>
      <c r="BO28" s="424"/>
      <c r="BP28" s="424"/>
      <c r="BQ28" s="424"/>
      <c r="BR28" s="424"/>
      <c r="BS28" s="424"/>
      <c r="BT28" s="424"/>
      <c r="BU28" s="425"/>
      <c r="BV28" s="423">
        <v>1329135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184</v>
      </c>
      <c r="F29" s="402"/>
      <c r="G29" s="402"/>
      <c r="H29" s="402"/>
      <c r="I29" s="402"/>
      <c r="J29" s="402"/>
      <c r="K29" s="403"/>
      <c r="L29" s="404">
        <v>14</v>
      </c>
      <c r="M29" s="405"/>
      <c r="N29" s="405"/>
      <c r="O29" s="405"/>
      <c r="P29" s="406"/>
      <c r="Q29" s="404">
        <v>2450</v>
      </c>
      <c r="R29" s="405"/>
      <c r="S29" s="405"/>
      <c r="T29" s="405"/>
      <c r="U29" s="405"/>
      <c r="V29" s="406"/>
      <c r="W29" s="471"/>
      <c r="X29" s="472"/>
      <c r="Y29" s="473"/>
      <c r="Z29" s="401" t="s">
        <v>185</v>
      </c>
      <c r="AA29" s="402"/>
      <c r="AB29" s="402"/>
      <c r="AC29" s="402"/>
      <c r="AD29" s="402"/>
      <c r="AE29" s="402"/>
      <c r="AF29" s="402"/>
      <c r="AG29" s="403"/>
      <c r="AH29" s="404">
        <v>202</v>
      </c>
      <c r="AI29" s="405"/>
      <c r="AJ29" s="405"/>
      <c r="AK29" s="405"/>
      <c r="AL29" s="406"/>
      <c r="AM29" s="404">
        <v>593122</v>
      </c>
      <c r="AN29" s="405"/>
      <c r="AO29" s="405"/>
      <c r="AP29" s="405"/>
      <c r="AQ29" s="405"/>
      <c r="AR29" s="406"/>
      <c r="AS29" s="404">
        <v>2936</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299357</v>
      </c>
      <c r="BO29" s="429"/>
      <c r="BP29" s="429"/>
      <c r="BQ29" s="429"/>
      <c r="BR29" s="429"/>
      <c r="BS29" s="429"/>
      <c r="BT29" s="429"/>
      <c r="BU29" s="430"/>
      <c r="BV29" s="428">
        <v>299297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94.3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1410673</v>
      </c>
      <c r="BO30" s="432"/>
      <c r="BP30" s="432"/>
      <c r="BQ30" s="432"/>
      <c r="BR30" s="432"/>
      <c r="BS30" s="432"/>
      <c r="BT30" s="432"/>
      <c r="BU30" s="433"/>
      <c r="BV30" s="431">
        <v>1229879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国民健康保険事業勘定特別会計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福岡県市町村消防団員等公務災害補償組合（一般会計）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川崎町立病院</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学校給食センター特別会計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福岡県市町村職員退職手当組合（一般会計）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川崎アグリ</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v>
      </c>
      <c r="DH35" s="388"/>
      <c r="DI35" s="218"/>
      <c r="DJ35" s="186"/>
      <c r="DK35" s="186"/>
      <c r="DL35" s="186"/>
      <c r="DM35" s="186"/>
      <c r="DN35" s="186"/>
      <c r="DO35" s="186"/>
    </row>
    <row r="36" spans="1:119" ht="32.25" customHeight="1">
      <c r="A36" s="187"/>
      <c r="B36" s="213"/>
      <c r="C36" s="387">
        <f>IF(E36="","",C35+1)</f>
        <v>3</v>
      </c>
      <c r="D36" s="387"/>
      <c r="E36" s="386" t="str">
        <f>IF('各会計、関係団体の財政状況及び健全化判断比率'!B9="","",'各会計、関係団体の財政状況及び健全化判断比率'!B9)</f>
        <v>住宅新築資金等貸付事業特別会計</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福岡県市町村職員退職手当組合（基金特別会計）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福岡県自治会館管理組合（一般会計）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福岡県田川地区消防組合（一般会計）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田川郡東部環境衛生施設組合（一般会計）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12</v>
      </c>
      <c r="BX40" s="387"/>
      <c r="BY40" s="386" t="str">
        <f>IF('各会計、関係団体の財政状況及び健全化判断比率'!B74="","",'各会計、関係団体の財政状況及び健全化判断比率'!B74)</f>
        <v>田川地区斎場組合（一般会計）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13</v>
      </c>
      <c r="BX41" s="387"/>
      <c r="BY41" s="386" t="str">
        <f>IF('各会計、関係団体の財政状況及び健全化判断比率'!B75="","",'各会計、関係団体の財政状況及び健全化判断比率'!B75)</f>
        <v>福岡県自治振興組合（一般会計）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14</v>
      </c>
      <c r="BX42" s="387"/>
      <c r="BY42" s="386" t="str">
        <f>IF('各会計、関係団体の財政状況及び健全化判断比率'!B76="","",'各会計、関係団体の財政状況及び健全化判断比率'!B76)</f>
        <v>福岡県自治振興組合（公文書館事業特別会計）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15</v>
      </c>
      <c r="BX43" s="387"/>
      <c r="BY43" s="386" t="str">
        <f>IF('各会計、関係団体の財政状況及び健全化判断比率'!B77="","",'各会計、関係団体の財政状況及び健全化判断比率'!B77)</f>
        <v>田川地区清掃施設組合（一般会計）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2WiOX+OUe+H/2/++Qjrn+BJDPYsLB48mOR8T531dgfTfUh3ErcqOFIW3mFWXazLJXlJUHDMe9NZgg6V4vmJZOw==" saltValue="dLk4DDSLkLmefGq2Xdz5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10" t="s">
        <v>547</v>
      </c>
      <c r="D34" s="1210"/>
      <c r="E34" s="1211"/>
      <c r="F34" s="32" t="s">
        <v>548</v>
      </c>
      <c r="G34" s="33" t="s">
        <v>549</v>
      </c>
      <c r="H34" s="33" t="s">
        <v>550</v>
      </c>
      <c r="I34" s="33" t="s">
        <v>550</v>
      </c>
      <c r="J34" s="34" t="s">
        <v>551</v>
      </c>
      <c r="K34" s="22"/>
      <c r="L34" s="22"/>
      <c r="M34" s="22"/>
      <c r="N34" s="22"/>
      <c r="O34" s="22"/>
      <c r="P34" s="22"/>
    </row>
    <row r="35" spans="1:16" ht="39" customHeight="1">
      <c r="A35" s="22"/>
      <c r="B35" s="35"/>
      <c r="C35" s="1204" t="s">
        <v>552</v>
      </c>
      <c r="D35" s="1205"/>
      <c r="E35" s="1206"/>
      <c r="F35" s="36" t="s">
        <v>553</v>
      </c>
      <c r="G35" s="37" t="s">
        <v>554</v>
      </c>
      <c r="H35" s="37" t="s">
        <v>555</v>
      </c>
      <c r="I35" s="37" t="s">
        <v>556</v>
      </c>
      <c r="J35" s="38" t="s">
        <v>557</v>
      </c>
      <c r="K35" s="22"/>
      <c r="L35" s="22"/>
      <c r="M35" s="22"/>
      <c r="N35" s="22"/>
      <c r="O35" s="22"/>
      <c r="P35" s="22"/>
    </row>
    <row r="36" spans="1:16" ht="39" customHeight="1">
      <c r="A36" s="22"/>
      <c r="B36" s="35"/>
      <c r="C36" s="1204" t="s">
        <v>558</v>
      </c>
      <c r="D36" s="1205"/>
      <c r="E36" s="1206"/>
      <c r="F36" s="36">
        <v>26</v>
      </c>
      <c r="G36" s="37">
        <v>23.95</v>
      </c>
      <c r="H36" s="37">
        <v>22.44</v>
      </c>
      <c r="I36" s="37">
        <v>18.37</v>
      </c>
      <c r="J36" s="38">
        <v>11.71</v>
      </c>
      <c r="K36" s="22"/>
      <c r="L36" s="22"/>
      <c r="M36" s="22"/>
      <c r="N36" s="22"/>
      <c r="O36" s="22"/>
      <c r="P36" s="22"/>
    </row>
    <row r="37" spans="1:16" ht="39" customHeight="1">
      <c r="A37" s="22"/>
      <c r="B37" s="35"/>
      <c r="C37" s="1204" t="s">
        <v>559</v>
      </c>
      <c r="D37" s="1205"/>
      <c r="E37" s="1206"/>
      <c r="F37" s="36" t="s">
        <v>560</v>
      </c>
      <c r="G37" s="37" t="s">
        <v>561</v>
      </c>
      <c r="H37" s="37" t="s">
        <v>562</v>
      </c>
      <c r="I37" s="37" t="s">
        <v>563</v>
      </c>
      <c r="J37" s="38">
        <v>1.32</v>
      </c>
      <c r="K37" s="22"/>
      <c r="L37" s="22"/>
      <c r="M37" s="22"/>
      <c r="N37" s="22"/>
      <c r="O37" s="22"/>
      <c r="P37" s="22"/>
    </row>
    <row r="38" spans="1:16" ht="39" customHeight="1">
      <c r="A38" s="22"/>
      <c r="B38" s="35"/>
      <c r="C38" s="1204" t="s">
        <v>564</v>
      </c>
      <c r="D38" s="1205"/>
      <c r="E38" s="1206"/>
      <c r="F38" s="36">
        <v>0.06</v>
      </c>
      <c r="G38" s="37">
        <v>0.06</v>
      </c>
      <c r="H38" s="37">
        <v>0.06</v>
      </c>
      <c r="I38" s="37">
        <v>7.0000000000000007E-2</v>
      </c>
      <c r="J38" s="38">
        <v>7.0000000000000007E-2</v>
      </c>
      <c r="K38" s="22"/>
      <c r="L38" s="22"/>
      <c r="M38" s="22"/>
      <c r="N38" s="22"/>
      <c r="O38" s="22"/>
      <c r="P38" s="22"/>
    </row>
    <row r="39" spans="1:16" ht="39" customHeight="1">
      <c r="A39" s="22"/>
      <c r="B39" s="35"/>
      <c r="C39" s="1204"/>
      <c r="D39" s="1205"/>
      <c r="E39" s="1206"/>
      <c r="F39" s="36"/>
      <c r="G39" s="37"/>
      <c r="H39" s="37"/>
      <c r="I39" s="37"/>
      <c r="J39" s="38"/>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565</v>
      </c>
      <c r="D42" s="1205"/>
      <c r="E42" s="1206"/>
      <c r="F42" s="36" t="s">
        <v>498</v>
      </c>
      <c r="G42" s="37" t="s">
        <v>498</v>
      </c>
      <c r="H42" s="37" t="s">
        <v>498</v>
      </c>
      <c r="I42" s="37" t="s">
        <v>498</v>
      </c>
      <c r="J42" s="38" t="s">
        <v>498</v>
      </c>
      <c r="K42" s="22"/>
      <c r="L42" s="22"/>
      <c r="M42" s="22"/>
      <c r="N42" s="22"/>
      <c r="O42" s="22"/>
      <c r="P42" s="22"/>
    </row>
    <row r="43" spans="1:16" ht="39" customHeight="1" thickBot="1">
      <c r="A43" s="22"/>
      <c r="B43" s="40"/>
      <c r="C43" s="1207" t="s">
        <v>566</v>
      </c>
      <c r="D43" s="1208"/>
      <c r="E43" s="1209"/>
      <c r="F43" s="41">
        <v>1.22</v>
      </c>
      <c r="G43" s="42">
        <v>1.22</v>
      </c>
      <c r="H43" s="42">
        <v>1.1599999999999999</v>
      </c>
      <c r="I43" s="42">
        <v>3.87</v>
      </c>
      <c r="J43" s="43" t="s">
        <v>498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xsbr0MUvzJ0jTglkR+973NHdL9LHPQxL1vS2WncBE+30kLU0x12tsBoxu+Sh/hYc/kZzTjdox8uDlDBssQkMg==" saltValue="HHt3HIZ7Gr7F+yRjI/Ji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0" t="s">
        <v>11</v>
      </c>
      <c r="C45" s="1231"/>
      <c r="D45" s="58"/>
      <c r="E45" s="1236" t="s">
        <v>12</v>
      </c>
      <c r="F45" s="1236"/>
      <c r="G45" s="1236"/>
      <c r="H45" s="1236"/>
      <c r="I45" s="1236"/>
      <c r="J45" s="1237"/>
      <c r="K45" s="59">
        <v>1389</v>
      </c>
      <c r="L45" s="60">
        <v>1373</v>
      </c>
      <c r="M45" s="60">
        <v>1451</v>
      </c>
      <c r="N45" s="60">
        <v>1359</v>
      </c>
      <c r="O45" s="61">
        <v>1461</v>
      </c>
      <c r="P45" s="48"/>
      <c r="Q45" s="48"/>
      <c r="R45" s="48"/>
      <c r="S45" s="48"/>
      <c r="T45" s="48"/>
      <c r="U45" s="48"/>
    </row>
    <row r="46" spans="1:21" ht="30.75" customHeight="1">
      <c r="A46" s="48"/>
      <c r="B46" s="1232"/>
      <c r="C46" s="1233"/>
      <c r="D46" s="62"/>
      <c r="E46" s="1214" t="s">
        <v>13</v>
      </c>
      <c r="F46" s="1214"/>
      <c r="G46" s="1214"/>
      <c r="H46" s="1214"/>
      <c r="I46" s="1214"/>
      <c r="J46" s="1215"/>
      <c r="K46" s="63" t="s">
        <v>498</v>
      </c>
      <c r="L46" s="64" t="s">
        <v>498</v>
      </c>
      <c r="M46" s="64" t="s">
        <v>498</v>
      </c>
      <c r="N46" s="64" t="s">
        <v>498</v>
      </c>
      <c r="O46" s="65" t="s">
        <v>498</v>
      </c>
      <c r="P46" s="48"/>
      <c r="Q46" s="48"/>
      <c r="R46" s="48"/>
      <c r="S46" s="48"/>
      <c r="T46" s="48"/>
      <c r="U46" s="48"/>
    </row>
    <row r="47" spans="1:21" ht="30.75" customHeight="1">
      <c r="A47" s="48"/>
      <c r="B47" s="1232"/>
      <c r="C47" s="1233"/>
      <c r="D47" s="62"/>
      <c r="E47" s="1214" t="s">
        <v>14</v>
      </c>
      <c r="F47" s="1214"/>
      <c r="G47" s="1214"/>
      <c r="H47" s="1214"/>
      <c r="I47" s="1214"/>
      <c r="J47" s="1215"/>
      <c r="K47" s="63" t="s">
        <v>498</v>
      </c>
      <c r="L47" s="64" t="s">
        <v>498</v>
      </c>
      <c r="M47" s="64" t="s">
        <v>498</v>
      </c>
      <c r="N47" s="64" t="s">
        <v>498</v>
      </c>
      <c r="O47" s="65" t="s">
        <v>498</v>
      </c>
      <c r="P47" s="48"/>
      <c r="Q47" s="48"/>
      <c r="R47" s="48"/>
      <c r="S47" s="48"/>
      <c r="T47" s="48"/>
      <c r="U47" s="48"/>
    </row>
    <row r="48" spans="1:21" ht="30.75" customHeight="1">
      <c r="A48" s="48"/>
      <c r="B48" s="1232"/>
      <c r="C48" s="1233"/>
      <c r="D48" s="62"/>
      <c r="E48" s="1214" t="s">
        <v>15</v>
      </c>
      <c r="F48" s="1214"/>
      <c r="G48" s="1214"/>
      <c r="H48" s="1214"/>
      <c r="I48" s="1214"/>
      <c r="J48" s="1215"/>
      <c r="K48" s="63">
        <v>3</v>
      </c>
      <c r="L48" s="64">
        <v>4</v>
      </c>
      <c r="M48" s="64">
        <v>1</v>
      </c>
      <c r="N48" s="64">
        <v>27</v>
      </c>
      <c r="O48" s="65" t="s">
        <v>498</v>
      </c>
      <c r="P48" s="48"/>
      <c r="Q48" s="48"/>
      <c r="R48" s="48"/>
      <c r="S48" s="48"/>
      <c r="T48" s="48"/>
      <c r="U48" s="48"/>
    </row>
    <row r="49" spans="1:21" ht="30.75" customHeight="1">
      <c r="A49" s="48"/>
      <c r="B49" s="1232"/>
      <c r="C49" s="1233"/>
      <c r="D49" s="62"/>
      <c r="E49" s="1214" t="s">
        <v>16</v>
      </c>
      <c r="F49" s="1214"/>
      <c r="G49" s="1214"/>
      <c r="H49" s="1214"/>
      <c r="I49" s="1214"/>
      <c r="J49" s="1215"/>
      <c r="K49" s="63">
        <v>77</v>
      </c>
      <c r="L49" s="64">
        <v>78</v>
      </c>
      <c r="M49" s="64">
        <v>61</v>
      </c>
      <c r="N49" s="64">
        <v>62</v>
      </c>
      <c r="O49" s="65">
        <v>63</v>
      </c>
      <c r="P49" s="48"/>
      <c r="Q49" s="48"/>
      <c r="R49" s="48"/>
      <c r="S49" s="48"/>
      <c r="T49" s="48"/>
      <c r="U49" s="48"/>
    </row>
    <row r="50" spans="1:21" ht="30.75" customHeight="1">
      <c r="A50" s="48"/>
      <c r="B50" s="1232"/>
      <c r="C50" s="1233"/>
      <c r="D50" s="62"/>
      <c r="E50" s="1214" t="s">
        <v>17</v>
      </c>
      <c r="F50" s="1214"/>
      <c r="G50" s="1214"/>
      <c r="H50" s="1214"/>
      <c r="I50" s="1214"/>
      <c r="J50" s="1215"/>
      <c r="K50" s="63" t="s">
        <v>498</v>
      </c>
      <c r="L50" s="64" t="s">
        <v>498</v>
      </c>
      <c r="M50" s="64" t="s">
        <v>498</v>
      </c>
      <c r="N50" s="64" t="s">
        <v>498</v>
      </c>
      <c r="O50" s="65" t="s">
        <v>498</v>
      </c>
      <c r="P50" s="48"/>
      <c r="Q50" s="48"/>
      <c r="R50" s="48"/>
      <c r="S50" s="48"/>
      <c r="T50" s="48"/>
      <c r="U50" s="48"/>
    </row>
    <row r="51" spans="1:21" ht="30.75" customHeight="1">
      <c r="A51" s="48"/>
      <c r="B51" s="1234"/>
      <c r="C51" s="1235"/>
      <c r="D51" s="66"/>
      <c r="E51" s="1214" t="s">
        <v>18</v>
      </c>
      <c r="F51" s="1214"/>
      <c r="G51" s="1214"/>
      <c r="H51" s="1214"/>
      <c r="I51" s="1214"/>
      <c r="J51" s="1215"/>
      <c r="K51" s="63">
        <v>2</v>
      </c>
      <c r="L51" s="64">
        <v>1</v>
      </c>
      <c r="M51" s="64">
        <v>1</v>
      </c>
      <c r="N51" s="64">
        <v>1</v>
      </c>
      <c r="O51" s="65">
        <v>0</v>
      </c>
      <c r="P51" s="48"/>
      <c r="Q51" s="48"/>
      <c r="R51" s="48"/>
      <c r="S51" s="48"/>
      <c r="T51" s="48"/>
      <c r="U51" s="48"/>
    </row>
    <row r="52" spans="1:21" ht="30.75" customHeight="1">
      <c r="A52" s="48"/>
      <c r="B52" s="1212" t="s">
        <v>19</v>
      </c>
      <c r="C52" s="1213"/>
      <c r="D52" s="66"/>
      <c r="E52" s="1214" t="s">
        <v>20</v>
      </c>
      <c r="F52" s="1214"/>
      <c r="G52" s="1214"/>
      <c r="H52" s="1214"/>
      <c r="I52" s="1214"/>
      <c r="J52" s="1215"/>
      <c r="K52" s="63">
        <v>1105</v>
      </c>
      <c r="L52" s="64">
        <v>1126</v>
      </c>
      <c r="M52" s="64">
        <v>1181</v>
      </c>
      <c r="N52" s="64">
        <v>1110</v>
      </c>
      <c r="O52" s="65">
        <v>1174</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366</v>
      </c>
      <c r="L53" s="69">
        <v>330</v>
      </c>
      <c r="M53" s="69">
        <v>333</v>
      </c>
      <c r="N53" s="69">
        <v>339</v>
      </c>
      <c r="O53" s="70">
        <v>350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20" t="s">
        <v>25</v>
      </c>
      <c r="C57" s="1221"/>
      <c r="D57" s="1224" t="s">
        <v>26</v>
      </c>
      <c r="E57" s="1225"/>
      <c r="F57" s="1225"/>
      <c r="G57" s="1225"/>
      <c r="H57" s="1225"/>
      <c r="I57" s="1225"/>
      <c r="J57" s="1226"/>
      <c r="K57" s="83" t="s">
        <v>599</v>
      </c>
      <c r="L57" s="84" t="s">
        <v>599</v>
      </c>
      <c r="M57" s="84" t="s">
        <v>599</v>
      </c>
      <c r="N57" s="84" t="s">
        <v>599</v>
      </c>
      <c r="O57" s="85" t="s">
        <v>599</v>
      </c>
    </row>
    <row r="58" spans="1:21" ht="31.5" customHeight="1" thickBot="1">
      <c r="B58" s="1222"/>
      <c r="C58" s="1223"/>
      <c r="D58" s="1227" t="s">
        <v>27</v>
      </c>
      <c r="E58" s="1228"/>
      <c r="F58" s="1228"/>
      <c r="G58" s="1228"/>
      <c r="H58" s="1228"/>
      <c r="I58" s="1228"/>
      <c r="J58" s="1229"/>
      <c r="K58" s="86" t="s">
        <v>599</v>
      </c>
      <c r="L58" s="87" t="s">
        <v>599</v>
      </c>
      <c r="M58" s="87" t="s">
        <v>599</v>
      </c>
      <c r="N58" s="87" t="s">
        <v>599</v>
      </c>
      <c r="O58" s="88" t="s">
        <v>599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KUaQaEsixJRSN5I3bNr6yO4CjexyxQ/gBDqLuJw3oE0qr7oOsTn2yPOAljj0m7QFi0OxDIrvTg8SNMzxtLg==" saltValue="mrkLjK0ARePE2o92am1U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539</v>
      </c>
      <c r="J40" s="100" t="s">
        <v>540</v>
      </c>
      <c r="K40" s="100" t="s">
        <v>541</v>
      </c>
      <c r="L40" s="100" t="s">
        <v>542</v>
      </c>
      <c r="M40" s="101" t="s">
        <v>543</v>
      </c>
    </row>
    <row r="41" spans="2:13" ht="27.75" customHeight="1">
      <c r="B41" s="1250" t="s">
        <v>30</v>
      </c>
      <c r="C41" s="1251"/>
      <c r="D41" s="102"/>
      <c r="E41" s="1252" t="s">
        <v>31</v>
      </c>
      <c r="F41" s="1252"/>
      <c r="G41" s="1252"/>
      <c r="H41" s="1253"/>
      <c r="I41" s="103">
        <v>13380</v>
      </c>
      <c r="J41" s="104">
        <v>13207</v>
      </c>
      <c r="K41" s="104">
        <v>13205</v>
      </c>
      <c r="L41" s="104">
        <v>13605</v>
      </c>
      <c r="M41" s="105">
        <v>14473</v>
      </c>
    </row>
    <row r="42" spans="2:13" ht="27.75" customHeight="1">
      <c r="B42" s="1240"/>
      <c r="C42" s="1241"/>
      <c r="D42" s="106"/>
      <c r="E42" s="1244" t="s">
        <v>32</v>
      </c>
      <c r="F42" s="1244"/>
      <c r="G42" s="1244"/>
      <c r="H42" s="1245"/>
      <c r="I42" s="107" t="s">
        <v>498</v>
      </c>
      <c r="J42" s="108" t="s">
        <v>498</v>
      </c>
      <c r="K42" s="108" t="s">
        <v>498</v>
      </c>
      <c r="L42" s="108" t="s">
        <v>498</v>
      </c>
      <c r="M42" s="109" t="s">
        <v>498</v>
      </c>
    </row>
    <row r="43" spans="2:13" ht="27.75" customHeight="1">
      <c r="B43" s="1240"/>
      <c r="C43" s="1241"/>
      <c r="D43" s="106"/>
      <c r="E43" s="1244" t="s">
        <v>33</v>
      </c>
      <c r="F43" s="1244"/>
      <c r="G43" s="1244"/>
      <c r="H43" s="1245"/>
      <c r="I43" s="107">
        <v>18</v>
      </c>
      <c r="J43" s="108">
        <v>20</v>
      </c>
      <c r="K43" s="108">
        <v>15</v>
      </c>
      <c r="L43" s="108">
        <v>57</v>
      </c>
      <c r="M43" s="109" t="s">
        <v>498</v>
      </c>
    </row>
    <row r="44" spans="2:13" ht="27.75" customHeight="1">
      <c r="B44" s="1240"/>
      <c r="C44" s="1241"/>
      <c r="D44" s="106"/>
      <c r="E44" s="1244" t="s">
        <v>34</v>
      </c>
      <c r="F44" s="1244"/>
      <c r="G44" s="1244"/>
      <c r="H44" s="1245"/>
      <c r="I44" s="107">
        <v>463</v>
      </c>
      <c r="J44" s="108">
        <v>381</v>
      </c>
      <c r="K44" s="108">
        <v>337</v>
      </c>
      <c r="L44" s="108">
        <v>286</v>
      </c>
      <c r="M44" s="109">
        <v>282</v>
      </c>
    </row>
    <row r="45" spans="2:13" ht="27.75" customHeight="1">
      <c r="B45" s="1240"/>
      <c r="C45" s="1241"/>
      <c r="D45" s="106"/>
      <c r="E45" s="1244" t="s">
        <v>35</v>
      </c>
      <c r="F45" s="1244"/>
      <c r="G45" s="1244"/>
      <c r="H45" s="1245"/>
      <c r="I45" s="107">
        <v>2440</v>
      </c>
      <c r="J45" s="108">
        <v>2488</v>
      </c>
      <c r="K45" s="108">
        <v>2262</v>
      </c>
      <c r="L45" s="108">
        <v>2204</v>
      </c>
      <c r="M45" s="109">
        <v>2329</v>
      </c>
    </row>
    <row r="46" spans="2:13" ht="27.75" customHeight="1">
      <c r="B46" s="1240"/>
      <c r="C46" s="1241"/>
      <c r="D46" s="110"/>
      <c r="E46" s="1244" t="s">
        <v>36</v>
      </c>
      <c r="F46" s="1244"/>
      <c r="G46" s="1244"/>
      <c r="H46" s="1245"/>
      <c r="I46" s="107" t="s">
        <v>498</v>
      </c>
      <c r="J46" s="108" t="s">
        <v>498</v>
      </c>
      <c r="K46" s="108" t="s">
        <v>498</v>
      </c>
      <c r="L46" s="108" t="s">
        <v>498</v>
      </c>
      <c r="M46" s="109" t="s">
        <v>498</v>
      </c>
    </row>
    <row r="47" spans="2:13" ht="27.75" customHeight="1">
      <c r="B47" s="1240"/>
      <c r="C47" s="1241"/>
      <c r="D47" s="111"/>
      <c r="E47" s="1254" t="s">
        <v>37</v>
      </c>
      <c r="F47" s="1255"/>
      <c r="G47" s="1255"/>
      <c r="H47" s="1256"/>
      <c r="I47" s="107" t="s">
        <v>498</v>
      </c>
      <c r="J47" s="108" t="s">
        <v>498</v>
      </c>
      <c r="K47" s="108" t="s">
        <v>498</v>
      </c>
      <c r="L47" s="108" t="s">
        <v>498</v>
      </c>
      <c r="M47" s="109" t="s">
        <v>498</v>
      </c>
    </row>
    <row r="48" spans="2:13" ht="27.75" customHeight="1">
      <c r="B48" s="1240"/>
      <c r="C48" s="1241"/>
      <c r="D48" s="106"/>
      <c r="E48" s="1244" t="s">
        <v>38</v>
      </c>
      <c r="F48" s="1244"/>
      <c r="G48" s="1244"/>
      <c r="H48" s="1245"/>
      <c r="I48" s="107" t="s">
        <v>498</v>
      </c>
      <c r="J48" s="108" t="s">
        <v>498</v>
      </c>
      <c r="K48" s="108" t="s">
        <v>498</v>
      </c>
      <c r="L48" s="108" t="s">
        <v>498</v>
      </c>
      <c r="M48" s="109" t="s">
        <v>498</v>
      </c>
    </row>
    <row r="49" spans="2:13" ht="27.75" customHeight="1">
      <c r="B49" s="1242"/>
      <c r="C49" s="1243"/>
      <c r="D49" s="106"/>
      <c r="E49" s="1244" t="s">
        <v>39</v>
      </c>
      <c r="F49" s="1244"/>
      <c r="G49" s="1244"/>
      <c r="H49" s="1245"/>
      <c r="I49" s="107" t="s">
        <v>498</v>
      </c>
      <c r="J49" s="108" t="s">
        <v>498</v>
      </c>
      <c r="K49" s="108" t="s">
        <v>498</v>
      </c>
      <c r="L49" s="108" t="s">
        <v>498</v>
      </c>
      <c r="M49" s="109" t="s">
        <v>498</v>
      </c>
    </row>
    <row r="50" spans="2:13" ht="27.75" customHeight="1">
      <c r="B50" s="1238" t="s">
        <v>40</v>
      </c>
      <c r="C50" s="1239"/>
      <c r="D50" s="112"/>
      <c r="E50" s="1244" t="s">
        <v>41</v>
      </c>
      <c r="F50" s="1244"/>
      <c r="G50" s="1244"/>
      <c r="H50" s="1245"/>
      <c r="I50" s="107">
        <v>2994</v>
      </c>
      <c r="J50" s="108">
        <v>2943</v>
      </c>
      <c r="K50" s="108">
        <v>3011</v>
      </c>
      <c r="L50" s="108">
        <v>2858</v>
      </c>
      <c r="M50" s="109">
        <v>2763</v>
      </c>
    </row>
    <row r="51" spans="2:13" ht="27.75" customHeight="1">
      <c r="B51" s="1240"/>
      <c r="C51" s="1241"/>
      <c r="D51" s="106"/>
      <c r="E51" s="1244" t="s">
        <v>42</v>
      </c>
      <c r="F51" s="1244"/>
      <c r="G51" s="1244"/>
      <c r="H51" s="1245"/>
      <c r="I51" s="107">
        <v>1910</v>
      </c>
      <c r="J51" s="108">
        <v>1731</v>
      </c>
      <c r="K51" s="108">
        <v>1701</v>
      </c>
      <c r="L51" s="108">
        <v>1568</v>
      </c>
      <c r="M51" s="109">
        <v>1498</v>
      </c>
    </row>
    <row r="52" spans="2:13" ht="27.75" customHeight="1">
      <c r="B52" s="1242"/>
      <c r="C52" s="1243"/>
      <c r="D52" s="106"/>
      <c r="E52" s="1244" t="s">
        <v>43</v>
      </c>
      <c r="F52" s="1244"/>
      <c r="G52" s="1244"/>
      <c r="H52" s="1245"/>
      <c r="I52" s="107">
        <v>8911</v>
      </c>
      <c r="J52" s="108">
        <v>8735</v>
      </c>
      <c r="K52" s="108">
        <v>8839</v>
      </c>
      <c r="L52" s="108">
        <v>9169</v>
      </c>
      <c r="M52" s="109">
        <v>9914</v>
      </c>
    </row>
    <row r="53" spans="2:13" ht="27.75" customHeight="1" thickBot="1">
      <c r="B53" s="1246" t="s">
        <v>44</v>
      </c>
      <c r="C53" s="1247"/>
      <c r="D53" s="113"/>
      <c r="E53" s="1248" t="s">
        <v>45</v>
      </c>
      <c r="F53" s="1248"/>
      <c r="G53" s="1248"/>
      <c r="H53" s="1249"/>
      <c r="I53" s="114">
        <v>2485</v>
      </c>
      <c r="J53" s="115">
        <v>2687</v>
      </c>
      <c r="K53" s="115">
        <v>2267</v>
      </c>
      <c r="L53" s="115">
        <v>2556</v>
      </c>
      <c r="M53" s="116">
        <v>2909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6nG7V5VtP+pT59NxsWzpzxmpwEcmknWFveBaMgLggUzNF19tnqt0V0lMzbcTsyHwyEJrLkyC7KYgSG32ZcK0g==" saltValue="AXW2g3TA2Cx+JVsHXOg9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541</v>
      </c>
      <c r="G54" s="125" t="s">
        <v>542</v>
      </c>
      <c r="H54" s="126" t="s">
        <v>543</v>
      </c>
    </row>
    <row r="55" spans="2:8" ht="52.5" customHeight="1">
      <c r="B55" s="127"/>
      <c r="C55" s="1265" t="s">
        <v>48</v>
      </c>
      <c r="D55" s="1265"/>
      <c r="E55" s="1266"/>
      <c r="F55" s="128">
        <v>1498</v>
      </c>
      <c r="G55" s="128">
        <v>1329</v>
      </c>
      <c r="H55" s="129">
        <v>1054</v>
      </c>
    </row>
    <row r="56" spans="2:8" ht="52.5" customHeight="1">
      <c r="B56" s="130"/>
      <c r="C56" s="1267" t="s">
        <v>49</v>
      </c>
      <c r="D56" s="1267"/>
      <c r="E56" s="1268"/>
      <c r="F56" s="131">
        <v>299</v>
      </c>
      <c r="G56" s="131">
        <v>299</v>
      </c>
      <c r="H56" s="132">
        <v>299</v>
      </c>
    </row>
    <row r="57" spans="2:8" ht="53.25" customHeight="1">
      <c r="B57" s="130"/>
      <c r="C57" s="1269" t="s">
        <v>50</v>
      </c>
      <c r="D57" s="1269"/>
      <c r="E57" s="1270"/>
      <c r="F57" s="133">
        <v>1214</v>
      </c>
      <c r="G57" s="133">
        <v>1230</v>
      </c>
      <c r="H57" s="134">
        <v>1411</v>
      </c>
    </row>
    <row r="58" spans="2:8" ht="45.75" customHeight="1">
      <c r="B58" s="135"/>
      <c r="C58" s="1257" t="s">
        <v>594</v>
      </c>
      <c r="D58" s="1258"/>
      <c r="E58" s="1259"/>
      <c r="F58" s="136">
        <v>459</v>
      </c>
      <c r="G58" s="136">
        <v>458</v>
      </c>
      <c r="H58" s="137">
        <v>458</v>
      </c>
    </row>
    <row r="59" spans="2:8" ht="45.75" customHeight="1">
      <c r="B59" s="135"/>
      <c r="C59" s="1257" t="s">
        <v>595</v>
      </c>
      <c r="D59" s="1258"/>
      <c r="E59" s="1259"/>
      <c r="F59" s="136">
        <v>246</v>
      </c>
      <c r="G59" s="136">
        <v>287</v>
      </c>
      <c r="H59" s="137">
        <v>327</v>
      </c>
    </row>
    <row r="60" spans="2:8" ht="45.75" customHeight="1">
      <c r="B60" s="135"/>
      <c r="C60" s="1257" t="s">
        <v>597</v>
      </c>
      <c r="D60" s="1258"/>
      <c r="E60" s="1259"/>
      <c r="F60" s="136">
        <v>115</v>
      </c>
      <c r="G60" s="136">
        <v>110</v>
      </c>
      <c r="H60" s="137">
        <v>277</v>
      </c>
    </row>
    <row r="61" spans="2:8" ht="45.75" customHeight="1">
      <c r="B61" s="135"/>
      <c r="C61" s="1257" t="s">
        <v>596</v>
      </c>
      <c r="D61" s="1258"/>
      <c r="E61" s="1259"/>
      <c r="F61" s="136">
        <v>209</v>
      </c>
      <c r="G61" s="136">
        <v>209</v>
      </c>
      <c r="H61" s="137">
        <v>209</v>
      </c>
    </row>
    <row r="62" spans="2:8" ht="45.75" customHeight="1" thickBot="1">
      <c r="B62" s="138"/>
      <c r="C62" s="1260" t="s">
        <v>598</v>
      </c>
      <c r="D62" s="1261"/>
      <c r="E62" s="1262"/>
      <c r="F62" s="139">
        <v>51</v>
      </c>
      <c r="G62" s="139">
        <v>51</v>
      </c>
      <c r="H62" s="140">
        <v>51</v>
      </c>
    </row>
    <row r="63" spans="2:8" ht="52.5" customHeight="1" thickBot="1">
      <c r="B63" s="141"/>
      <c r="C63" s="1263" t="s">
        <v>51</v>
      </c>
      <c r="D63" s="1263"/>
      <c r="E63" s="1264"/>
      <c r="F63" s="142">
        <v>3011</v>
      </c>
      <c r="G63" s="142">
        <v>2858</v>
      </c>
      <c r="H63" s="143">
        <v>2764</v>
      </c>
    </row>
    <row r="64" spans="2:8" ht="15" customHeight="1"/>
  </sheetData>
  <sheetProtection algorithmName="SHA-512" hashValue="vq2FruL5j/FGGoHaCCrK8ZFf38JZeTThNSDtlzapdD63ceTZevrC9RXzpG8o3NLJTYZY9R4chpBa2tbVvCL0wg==" saltValue="AhMYNwZlbeUxPcTlo9Qh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536</v>
      </c>
      <c r="G2" s="157"/>
      <c r="H2" s="158"/>
    </row>
    <row r="3" spans="1:8">
      <c r="A3" s="154" t="s">
        <v>529</v>
      </c>
      <c r="B3" s="159"/>
      <c r="C3" s="160"/>
      <c r="D3" s="161">
        <v>92455</v>
      </c>
      <c r="E3" s="162"/>
      <c r="F3" s="163">
        <v>69469</v>
      </c>
      <c r="G3" s="164"/>
      <c r="H3" s="165"/>
    </row>
    <row r="4" spans="1:8">
      <c r="A4" s="166"/>
      <c r="B4" s="167"/>
      <c r="C4" s="168"/>
      <c r="D4" s="169">
        <v>57599</v>
      </c>
      <c r="E4" s="170"/>
      <c r="F4" s="171">
        <v>38215</v>
      </c>
      <c r="G4" s="172"/>
      <c r="H4" s="173"/>
    </row>
    <row r="5" spans="1:8">
      <c r="A5" s="154" t="s">
        <v>531</v>
      </c>
      <c r="B5" s="159"/>
      <c r="C5" s="160"/>
      <c r="D5" s="161">
        <v>62165</v>
      </c>
      <c r="E5" s="162"/>
      <c r="F5" s="163">
        <v>67293</v>
      </c>
      <c r="G5" s="164"/>
      <c r="H5" s="165"/>
    </row>
    <row r="6" spans="1:8">
      <c r="A6" s="166"/>
      <c r="B6" s="167"/>
      <c r="C6" s="168"/>
      <c r="D6" s="169">
        <v>25225</v>
      </c>
      <c r="E6" s="170"/>
      <c r="F6" s="171">
        <v>35076</v>
      </c>
      <c r="G6" s="172"/>
      <c r="H6" s="173"/>
    </row>
    <row r="7" spans="1:8">
      <c r="A7" s="154" t="s">
        <v>532</v>
      </c>
      <c r="B7" s="159"/>
      <c r="C7" s="160"/>
      <c r="D7" s="161">
        <v>93686</v>
      </c>
      <c r="E7" s="162"/>
      <c r="F7" s="163">
        <v>67343</v>
      </c>
      <c r="G7" s="164"/>
      <c r="H7" s="165"/>
    </row>
    <row r="8" spans="1:8">
      <c r="A8" s="166"/>
      <c r="B8" s="167"/>
      <c r="C8" s="168"/>
      <c r="D8" s="169">
        <v>37509</v>
      </c>
      <c r="E8" s="170"/>
      <c r="F8" s="171">
        <v>32865</v>
      </c>
      <c r="G8" s="172"/>
      <c r="H8" s="173"/>
    </row>
    <row r="9" spans="1:8">
      <c r="A9" s="154" t="s">
        <v>533</v>
      </c>
      <c r="B9" s="159"/>
      <c r="C9" s="160"/>
      <c r="D9" s="161">
        <v>69200</v>
      </c>
      <c r="E9" s="162"/>
      <c r="F9" s="163">
        <v>73475</v>
      </c>
      <c r="G9" s="164"/>
      <c r="H9" s="165"/>
    </row>
    <row r="10" spans="1:8">
      <c r="A10" s="166"/>
      <c r="B10" s="167"/>
      <c r="C10" s="168"/>
      <c r="D10" s="169">
        <v>41894</v>
      </c>
      <c r="E10" s="170"/>
      <c r="F10" s="171">
        <v>43072</v>
      </c>
      <c r="G10" s="172"/>
      <c r="H10" s="173"/>
    </row>
    <row r="11" spans="1:8">
      <c r="A11" s="154" t="s">
        <v>534</v>
      </c>
      <c r="B11" s="159"/>
      <c r="C11" s="160"/>
      <c r="D11" s="161">
        <v>181507</v>
      </c>
      <c r="E11" s="162"/>
      <c r="F11" s="163">
        <v>87464</v>
      </c>
      <c r="G11" s="164"/>
      <c r="H11" s="165"/>
    </row>
    <row r="12" spans="1:8">
      <c r="A12" s="166"/>
      <c r="B12" s="167"/>
      <c r="C12" s="174"/>
      <c r="D12" s="169">
        <v>69407</v>
      </c>
      <c r="E12" s="170"/>
      <c r="F12" s="171">
        <v>47479</v>
      </c>
      <c r="G12" s="172"/>
      <c r="H12" s="173"/>
    </row>
    <row r="13" spans="1:8">
      <c r="A13" s="154"/>
      <c r="B13" s="159"/>
      <c r="C13" s="175"/>
      <c r="D13" s="176">
        <v>99803</v>
      </c>
      <c r="E13" s="177"/>
      <c r="F13" s="178">
        <v>73009</v>
      </c>
      <c r="G13" s="179"/>
      <c r="H13" s="165"/>
    </row>
    <row r="14" spans="1:8">
      <c r="A14" s="166"/>
      <c r="B14" s="167"/>
      <c r="C14" s="168"/>
      <c r="D14" s="169">
        <v>46327</v>
      </c>
      <c r="E14" s="170"/>
      <c r="F14" s="171">
        <v>39341</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14.35</v>
      </c>
      <c r="C19" s="180">
        <f>ROUND(VALUE(SUBSTITUTE(実質収支比率等に係る経年分析!G$48,"▲","-")),2)</f>
        <v>12.38</v>
      </c>
      <c r="D19" s="180">
        <f>ROUND(VALUE(SUBSTITUTE(実質収支比率等に係る経年分析!H$48,"▲","-")),2)</f>
        <v>11.26</v>
      </c>
      <c r="E19" s="180">
        <f>ROUND(VALUE(SUBSTITUTE(実質収支比率等に係る経年分析!I$48,"▲","-")),2)</f>
        <v>7.2</v>
      </c>
      <c r="F19" s="180">
        <f>ROUND(VALUE(SUBSTITUTE(実質収支比率等に係る経年分析!J$48,"▲","-")),2)</f>
        <v>0.81</v>
      </c>
    </row>
    <row r="20" spans="1:11">
      <c r="A20" s="180" t="s">
        <v>55</v>
      </c>
      <c r="B20" s="180">
        <f>ROUND(VALUE(SUBSTITUTE(実質収支比率等に係る経年分析!F$47,"▲","-")),2)</f>
        <v>30.41</v>
      </c>
      <c r="C20" s="180">
        <f>ROUND(VALUE(SUBSTITUTE(実質収支比率等に係る経年分析!G$47,"▲","-")),2)</f>
        <v>30.88</v>
      </c>
      <c r="D20" s="180">
        <f>ROUND(VALUE(SUBSTITUTE(実質収支比率等に係る経年分析!H$47,"▲","-")),2)</f>
        <v>30.62</v>
      </c>
      <c r="E20" s="180">
        <f>ROUND(VALUE(SUBSTITUTE(実質収支比率等に係る経年分析!I$47,"▲","-")),2)</f>
        <v>27.62</v>
      </c>
      <c r="F20" s="180">
        <f>ROUND(VALUE(SUBSTITUTE(実質収支比率等に係る経年分析!J$47,"▲","-")),2)</f>
        <v>21.64</v>
      </c>
    </row>
    <row r="21" spans="1:11">
      <c r="A21" s="180" t="s">
        <v>56</v>
      </c>
      <c r="B21" s="180">
        <f>IF(ISNUMBER(VALUE(SUBSTITUTE(実質収支比率等に係る経年分析!F$49,"▲","-"))),ROUND(VALUE(SUBSTITUTE(実質収支比率等に係る経年分析!F$49,"▲","-")),2),NA())</f>
        <v>4.3600000000000003</v>
      </c>
      <c r="C21" s="180">
        <f>IF(ISNUMBER(VALUE(SUBSTITUTE(実質収支比率等に係る経年分析!G$49,"▲","-"))),ROUND(VALUE(SUBSTITUTE(実質収支比率等に係る経年分析!G$49,"▲","-")),2),NA())</f>
        <v>0.71</v>
      </c>
      <c r="D21" s="180">
        <f>IF(ISNUMBER(VALUE(SUBSTITUTE(実質収支比率等に係る経年分析!H$49,"▲","-"))),ROUND(VALUE(SUBSTITUTE(実質収支比率等に係る経年分析!H$49,"▲","-")),2),NA())</f>
        <v>-0.62</v>
      </c>
      <c r="E21" s="180">
        <f>IF(ISNUMBER(VALUE(SUBSTITUTE(実質収支比率等に係る経年分析!I$49,"▲","-"))),ROUND(VALUE(SUBSTITUTE(実質収支比率等に係る経年分析!I$49,"▲","-")),2),NA())</f>
        <v>-7.76</v>
      </c>
      <c r="F21" s="180">
        <f>IF(ISNUMBER(VALUE(SUBSTITUTE(実質収支比率等に係る経年分析!J$49,"▲","-"))),ROUND(VALUE(SUBSTITUTE(実質収支比率等に係る経年分析!J$49,"▲","-")),2),NA())</f>
        <v>-11.88</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1.1599999999999999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3.87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c r="A33" s="181" t="str">
        <f>IF(連結実質赤字比率に係る赤字・黒字の構成分析!C$37="",NA(),連結実質赤字比率に係る赤字・黒字の構成分析!C$37)</f>
        <v>国民健康保険事業勘定特別会計</v>
      </c>
      <c r="B33" s="181">
        <f>IF(ROUND(VALUE(SUBSTITUTE(連結実質赤字比率に係る赤字・黒字の構成分析!F$37,"▲", "-")), 2) &lt; 0, ABS(ROUND(VALUE(SUBSTITUTE(連結実質赤字比率に係る赤字・黒字の構成分析!F$37,"▲", "-")), 2)), NA())</f>
        <v>12.54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11.74</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11.03</v>
      </c>
      <c r="G33" s="181" t="e">
        <f>IF(ROUND(VALUE(SUBSTITUTE(連結実質赤字比率に係る赤字・黒字の構成分析!H$37,"▲", "-")), 2) &gt;= 0, ABS(ROUND(VALUE(SUBSTITUTE(連結実質赤字比率に係る赤字・黒字の構成分析!H$37,"▲", "-")), 2)), NA())</f>
        <v>#N/A</v>
      </c>
      <c r="H33" s="181">
        <f>IF(ROUND(VALUE(SUBSTITUTE(連結実質赤字比率に係る赤字・黒字の構成分析!I$37,"▲", "-")), 2) &lt; 0, ABS(ROUND(VALUE(SUBSTITUTE(連結実質赤字比率に係る赤字・黒字の構成分析!I$37,"▲", "-")), 2)), NA())</f>
        <v>10.9</v>
      </c>
      <c r="I33" s="181" t="e">
        <f>IF(ROUND(VALUE(SUBSTITUTE(連結実質赤字比率に係る赤字・黒字の構成分析!I$37,"▲", "-")), 2) &gt;= 0, ABS(ROUND(VALUE(SUBSTITUTE(連結実質赤字比率に係る赤字・黒字の構成分析!I$37,"▲", "-")), 2)), NA())</f>
        <v>#N/A</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22.44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11.71</v>
      </c>
    </row>
    <row r="35" spans="1:16">
      <c r="A35" s="181" t="str">
        <f>IF(連結実質赤字比率に係る赤字・黒字の構成分析!C$35="",NA(),連結実質赤字比率に係る赤字・黒字の構成分析!C$35)</f>
        <v>学校給食センター特別会計</v>
      </c>
      <c r="B35" s="181">
        <f>IF(ROUND(VALUE(SUBSTITUTE(連結実質赤字比率に係る赤字・黒字の構成分析!F$35,"▲", "-")), 2) &lt; 0, ABS(ROUND(VALUE(SUBSTITUTE(連結実質赤字比率に係る赤字・黒字の構成分析!F$35,"▲", "-")), 2)), NA())</f>
        <v>0.08</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0.06</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0.05</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0.04</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0.03</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11.56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11.5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11.13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11.13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10.86</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1105</v>
      </c>
      <c r="E42" s="182"/>
      <c r="F42" s="182"/>
      <c r="G42" s="182">
        <f>'実質公債費比率（分子）の構造'!L$52</f>
        <v>1126</v>
      </c>
      <c r="H42" s="182"/>
      <c r="I42" s="182"/>
      <c r="J42" s="182">
        <f>'実質公債費比率（分子）の構造'!M$52</f>
        <v>1181</v>
      </c>
      <c r="K42" s="182"/>
      <c r="L42" s="182"/>
      <c r="M42" s="182">
        <f>'実質公債費比率（分子）の構造'!N$52</f>
        <v>1110</v>
      </c>
      <c r="N42" s="182"/>
      <c r="O42" s="182"/>
      <c r="P42" s="182">
        <f>'実質公債費比率（分子）の構造'!O$52</f>
        <v>1174</v>
      </c>
    </row>
    <row r="43" spans="1:16">
      <c r="A43" s="182" t="s">
        <v>64</v>
      </c>
      <c r="B43" s="182">
        <f>'実質公債費比率（分子）の構造'!K$51</f>
        <v>2</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77</v>
      </c>
      <c r="C45" s="182"/>
      <c r="D45" s="182"/>
      <c r="E45" s="182">
        <f>'実質公債費比率（分子）の構造'!L$49</f>
        <v>78</v>
      </c>
      <c r="F45" s="182"/>
      <c r="G45" s="182"/>
      <c r="H45" s="182">
        <f>'実質公債費比率（分子）の構造'!M$49</f>
        <v>61</v>
      </c>
      <c r="I45" s="182"/>
      <c r="J45" s="182"/>
      <c r="K45" s="182">
        <f>'実質公債費比率（分子）の構造'!N$49</f>
        <v>62</v>
      </c>
      <c r="L45" s="182"/>
      <c r="M45" s="182"/>
      <c r="N45" s="182">
        <f>'実質公債費比率（分子）の構造'!O$49</f>
        <v>63</v>
      </c>
      <c r="O45" s="182"/>
      <c r="P45" s="182"/>
    </row>
    <row r="46" spans="1:16">
      <c r="A46" s="182" t="s">
        <v>67</v>
      </c>
      <c r="B46" s="182">
        <f>'実質公債費比率（分子）の構造'!K$48</f>
        <v>3</v>
      </c>
      <c r="C46" s="182"/>
      <c r="D46" s="182"/>
      <c r="E46" s="182">
        <f>'実質公債費比率（分子）の構造'!L$48</f>
        <v>4</v>
      </c>
      <c r="F46" s="182"/>
      <c r="G46" s="182"/>
      <c r="H46" s="182">
        <f>'実質公債費比率（分子）の構造'!M$48</f>
        <v>1</v>
      </c>
      <c r="I46" s="182"/>
      <c r="J46" s="182"/>
      <c r="K46" s="182">
        <f>'実質公債費比率（分子）の構造'!N$48</f>
        <v>27</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1389</v>
      </c>
      <c r="C49" s="182"/>
      <c r="D49" s="182"/>
      <c r="E49" s="182">
        <f>'実質公債費比率（分子）の構造'!L$45</f>
        <v>1373</v>
      </c>
      <c r="F49" s="182"/>
      <c r="G49" s="182"/>
      <c r="H49" s="182">
        <f>'実質公債費比率（分子）の構造'!M$45</f>
        <v>1451</v>
      </c>
      <c r="I49" s="182"/>
      <c r="J49" s="182"/>
      <c r="K49" s="182">
        <f>'実質公債費比率（分子）の構造'!N$45</f>
        <v>1359</v>
      </c>
      <c r="L49" s="182"/>
      <c r="M49" s="182"/>
      <c r="N49" s="182">
        <f>'実質公債費比率（分子）の構造'!O$45</f>
        <v>1461</v>
      </c>
      <c r="O49" s="182"/>
      <c r="P49" s="182"/>
    </row>
    <row r="50" spans="1:16">
      <c r="A50" s="182" t="s">
        <v>71</v>
      </c>
      <c r="B50" s="182" t="e">
        <f>NA()</f>
        <v>#N/A</v>
      </c>
      <c r="C50" s="182">
        <f>IF(ISNUMBER('実質公債費比率（分子）の構造'!K$53),'実質公債費比率（分子）の構造'!K$53,NA())</f>
        <v>366</v>
      </c>
      <c r="D50" s="182" t="e">
        <f>NA()</f>
        <v>#N/A</v>
      </c>
      <c r="E50" s="182" t="e">
        <f>NA()</f>
        <v>#N/A</v>
      </c>
      <c r="F50" s="182">
        <f>IF(ISNUMBER('実質公債費比率（分子）の構造'!L$53),'実質公債費比率（分子）の構造'!L$53,NA())</f>
        <v>330</v>
      </c>
      <c r="G50" s="182" t="e">
        <f>NA()</f>
        <v>#N/A</v>
      </c>
      <c r="H50" s="182" t="e">
        <f>NA()</f>
        <v>#N/A</v>
      </c>
      <c r="I50" s="182">
        <f>IF(ISNUMBER('実質公債費比率（分子）の構造'!M$53),'実質公債費比率（分子）の構造'!M$53,NA())</f>
        <v>333</v>
      </c>
      <c r="J50" s="182" t="e">
        <f>NA()</f>
        <v>#N/A</v>
      </c>
      <c r="K50" s="182" t="e">
        <f>NA()</f>
        <v>#N/A</v>
      </c>
      <c r="L50" s="182">
        <f>IF(ISNUMBER('実質公債費比率（分子）の構造'!N$53),'実質公債費比率（分子）の構造'!N$53,NA())</f>
        <v>339</v>
      </c>
      <c r="M50" s="182" t="e">
        <f>NA()</f>
        <v>#N/A</v>
      </c>
      <c r="N50" s="182" t="e">
        <f>NA()</f>
        <v>#N/A</v>
      </c>
      <c r="O50" s="182">
        <f>IF(ISNUMBER('実質公債費比率（分子）の構造'!O$53),'実質公債費比率（分子）の構造'!O$53,NA())</f>
        <v>350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8911</v>
      </c>
      <c r="E56" s="181"/>
      <c r="F56" s="181"/>
      <c r="G56" s="181">
        <f>'将来負担比率（分子）の構造'!J$52</f>
        <v>8735</v>
      </c>
      <c r="H56" s="181"/>
      <c r="I56" s="181"/>
      <c r="J56" s="181">
        <f>'将来負担比率（分子）の構造'!K$52</f>
        <v>8839</v>
      </c>
      <c r="K56" s="181"/>
      <c r="L56" s="181"/>
      <c r="M56" s="181">
        <f>'将来負担比率（分子）の構造'!L$52</f>
        <v>9169</v>
      </c>
      <c r="N56" s="181"/>
      <c r="O56" s="181"/>
      <c r="P56" s="181">
        <f>'将来負担比率（分子）の構造'!M$52</f>
        <v>9914</v>
      </c>
    </row>
    <row r="57" spans="1:16">
      <c r="A57" s="181" t="s">
        <v>42</v>
      </c>
      <c r="B57" s="181"/>
      <c r="C57" s="181"/>
      <c r="D57" s="181">
        <f>'将来負担比率（分子）の構造'!I$51</f>
        <v>1910</v>
      </c>
      <c r="E57" s="181"/>
      <c r="F57" s="181"/>
      <c r="G57" s="181">
        <f>'将来負担比率（分子）の構造'!J$51</f>
        <v>1731</v>
      </c>
      <c r="H57" s="181"/>
      <c r="I57" s="181"/>
      <c r="J57" s="181">
        <f>'将来負担比率（分子）の構造'!K$51</f>
        <v>1701</v>
      </c>
      <c r="K57" s="181"/>
      <c r="L57" s="181"/>
      <c r="M57" s="181">
        <f>'将来負担比率（分子）の構造'!L$51</f>
        <v>1568</v>
      </c>
      <c r="N57" s="181"/>
      <c r="O57" s="181"/>
      <c r="P57" s="181">
        <f>'将来負担比率（分子）の構造'!M$51</f>
        <v>1498</v>
      </c>
    </row>
    <row r="58" spans="1:16">
      <c r="A58" s="181" t="s">
        <v>41</v>
      </c>
      <c r="B58" s="181"/>
      <c r="C58" s="181"/>
      <c r="D58" s="181">
        <f>'将来負担比率（分子）の構造'!I$50</f>
        <v>2994</v>
      </c>
      <c r="E58" s="181"/>
      <c r="F58" s="181"/>
      <c r="G58" s="181">
        <f>'将来負担比率（分子）の構造'!J$50</f>
        <v>2943</v>
      </c>
      <c r="H58" s="181"/>
      <c r="I58" s="181"/>
      <c r="J58" s="181">
        <f>'将来負担比率（分子）の構造'!K$50</f>
        <v>3011</v>
      </c>
      <c r="K58" s="181"/>
      <c r="L58" s="181"/>
      <c r="M58" s="181">
        <f>'将来負担比率（分子）の構造'!L$50</f>
        <v>2858</v>
      </c>
      <c r="N58" s="181"/>
      <c r="O58" s="181"/>
      <c r="P58" s="181">
        <f>'将来負担比率（分子）の構造'!M$50</f>
        <v>2763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2440</v>
      </c>
      <c r="C62" s="181"/>
      <c r="D62" s="181"/>
      <c r="E62" s="181">
        <f>'将来負担比率（分子）の構造'!J$45</f>
        <v>2488</v>
      </c>
      <c r="F62" s="181"/>
      <c r="G62" s="181"/>
      <c r="H62" s="181">
        <f>'将来負担比率（分子）の構造'!K$45</f>
        <v>2262</v>
      </c>
      <c r="I62" s="181"/>
      <c r="J62" s="181"/>
      <c r="K62" s="181">
        <f>'将来負担比率（分子）の構造'!L$45</f>
        <v>2204</v>
      </c>
      <c r="L62" s="181"/>
      <c r="M62" s="181"/>
      <c r="N62" s="181">
        <f>'将来負担比率（分子）の構造'!M$45</f>
        <v>2329</v>
      </c>
      <c r="O62" s="181"/>
      <c r="P62" s="181"/>
    </row>
    <row r="63" spans="1:16">
      <c r="A63" s="181" t="s">
        <v>34</v>
      </c>
      <c r="B63" s="181">
        <f>'将来負担比率（分子）の構造'!I$44</f>
        <v>463</v>
      </c>
      <c r="C63" s="181"/>
      <c r="D63" s="181"/>
      <c r="E63" s="181">
        <f>'将来負担比率（分子）の構造'!J$44</f>
        <v>381</v>
      </c>
      <c r="F63" s="181"/>
      <c r="G63" s="181"/>
      <c r="H63" s="181">
        <f>'将来負担比率（分子）の構造'!K$44</f>
        <v>337</v>
      </c>
      <c r="I63" s="181"/>
      <c r="J63" s="181"/>
      <c r="K63" s="181">
        <f>'将来負担比率（分子）の構造'!L$44</f>
        <v>286</v>
      </c>
      <c r="L63" s="181"/>
      <c r="M63" s="181"/>
      <c r="N63" s="181">
        <f>'将来負担比率（分子）の構造'!M$44</f>
        <v>282</v>
      </c>
      <c r="O63" s="181"/>
      <c r="P63" s="181"/>
    </row>
    <row r="64" spans="1:16">
      <c r="A64" s="181" t="s">
        <v>33</v>
      </c>
      <c r="B64" s="181">
        <f>'将来負担比率（分子）の構造'!I$43</f>
        <v>18</v>
      </c>
      <c r="C64" s="181"/>
      <c r="D64" s="181"/>
      <c r="E64" s="181">
        <f>'将来負担比率（分子）の構造'!J$43</f>
        <v>20</v>
      </c>
      <c r="F64" s="181"/>
      <c r="G64" s="181"/>
      <c r="H64" s="181">
        <f>'将来負担比率（分子）の構造'!K$43</f>
        <v>15</v>
      </c>
      <c r="I64" s="181"/>
      <c r="J64" s="181"/>
      <c r="K64" s="181">
        <f>'将来負担比率（分子）の構造'!L$43</f>
        <v>57</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13380</v>
      </c>
      <c r="C66" s="181"/>
      <c r="D66" s="181"/>
      <c r="E66" s="181">
        <f>'将来負担比率（分子）の構造'!J$41</f>
        <v>13207</v>
      </c>
      <c r="F66" s="181"/>
      <c r="G66" s="181"/>
      <c r="H66" s="181">
        <f>'将来負担比率（分子）の構造'!K$41</f>
        <v>13205</v>
      </c>
      <c r="I66" s="181"/>
      <c r="J66" s="181"/>
      <c r="K66" s="181">
        <f>'将来負担比率（分子）の構造'!L$41</f>
        <v>13605</v>
      </c>
      <c r="L66" s="181"/>
      <c r="M66" s="181"/>
      <c r="N66" s="181">
        <f>'将来負担比率（分子）の構造'!M$41</f>
        <v>14473</v>
      </c>
      <c r="O66" s="181"/>
      <c r="P66" s="181"/>
    </row>
    <row r="67" spans="1:16">
      <c r="A67" s="181" t="s">
        <v>75</v>
      </c>
      <c r="B67" s="181" t="e">
        <f>NA()</f>
        <v>#N/A</v>
      </c>
      <c r="C67" s="181">
        <f>IF(ISNUMBER('将来負担比率（分子）の構造'!I$53), IF('将来負担比率（分子）の構造'!I$53 &lt; 0, 0, '将来負担比率（分子）の構造'!I$53), NA())</f>
        <v>2485</v>
      </c>
      <c r="D67" s="181" t="e">
        <f>NA()</f>
        <v>#N/A</v>
      </c>
      <c r="E67" s="181" t="e">
        <f>NA()</f>
        <v>#N/A</v>
      </c>
      <c r="F67" s="181">
        <f>IF(ISNUMBER('将来負担比率（分子）の構造'!J$53), IF('将来負担比率（分子）の構造'!J$53 &lt; 0, 0, '将来負担比率（分子）の構造'!J$53), NA())</f>
        <v>2687</v>
      </c>
      <c r="G67" s="181" t="e">
        <f>NA()</f>
        <v>#N/A</v>
      </c>
      <c r="H67" s="181" t="e">
        <f>NA()</f>
        <v>#N/A</v>
      </c>
      <c r="I67" s="181">
        <f>IF(ISNUMBER('将来負担比率（分子）の構造'!K$53), IF('将来負担比率（分子）の構造'!K$53 &lt; 0, 0, '将来負担比率（分子）の構造'!K$53), NA())</f>
        <v>2267</v>
      </c>
      <c r="J67" s="181" t="e">
        <f>NA()</f>
        <v>#N/A</v>
      </c>
      <c r="K67" s="181" t="e">
        <f>NA()</f>
        <v>#N/A</v>
      </c>
      <c r="L67" s="181">
        <f>IF(ISNUMBER('将来負担比率（分子）の構造'!L$53), IF('将来負担比率（分子）の構造'!L$53 &lt; 0, 0, '将来負担比率（分子）の構造'!L$53), NA())</f>
        <v>2556</v>
      </c>
      <c r="M67" s="181" t="e">
        <f>NA()</f>
        <v>#N/A</v>
      </c>
      <c r="N67" s="181" t="e">
        <f>NA()</f>
        <v>#N/A</v>
      </c>
      <c r="O67" s="181">
        <f>IF(ISNUMBER('将来負担比率（分子）の構造'!M$53), IF('将来負担比率（分子）の構造'!M$53 &lt; 0, 0, '将来負担比率（分子）の構造'!M$53), NA())</f>
        <v>2909</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1498</v>
      </c>
      <c r="C72" s="185">
        <f>基金残高に係る経年分析!G55</f>
        <v>1329</v>
      </c>
      <c r="D72" s="185">
        <f>基金残高に係る経年分析!H55</f>
        <v>1054</v>
      </c>
    </row>
    <row r="73" spans="1:16">
      <c r="A73" s="184" t="s">
        <v>78</v>
      </c>
      <c r="B73" s="185">
        <f>基金残高に係る経年分析!F56</f>
        <v>299</v>
      </c>
      <c r="C73" s="185">
        <f>基金残高に係る経年分析!G56</f>
        <v>299</v>
      </c>
      <c r="D73" s="185">
        <f>基金残高に係る経年分析!H56</f>
        <v>299</v>
      </c>
    </row>
    <row r="74" spans="1:16">
      <c r="A74" s="184" t="s">
        <v>79</v>
      </c>
      <c r="B74" s="185">
        <f>基金残高に係る経年分析!F57</f>
        <v>1214</v>
      </c>
      <c r="C74" s="185">
        <f>基金残高に係る経年分析!G57</f>
        <v>1230</v>
      </c>
      <c r="D74" s="185">
        <f>基金残高に係る経年分析!H57</f>
        <v>1411</v>
      </c>
    </row>
  </sheetData>
  <sheetProtection algorithmName="SHA-512" hashValue="N3wWekWlxnCrBkCnVGmGyORNA7YRuOf6SNTh29CszXcQIuTW26pNUbxmsHPAbmPbpxEwlGP95ImVgRA1S1ONIA==" saltValue="51OlubVtRkmCkFutYz/e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8" t="s">
        <v>224</v>
      </c>
      <c r="C5" s="709"/>
      <c r="D5" s="709"/>
      <c r="E5" s="709"/>
      <c r="F5" s="709"/>
      <c r="G5" s="709"/>
      <c r="H5" s="709"/>
      <c r="I5" s="709"/>
      <c r="J5" s="709"/>
      <c r="K5" s="709"/>
      <c r="L5" s="709"/>
      <c r="M5" s="709"/>
      <c r="N5" s="709"/>
      <c r="O5" s="709"/>
      <c r="P5" s="709"/>
      <c r="Q5" s="710"/>
      <c r="R5" s="695">
        <v>1318458</v>
      </c>
      <c r="S5" s="696"/>
      <c r="T5" s="696"/>
      <c r="U5" s="696"/>
      <c r="V5" s="696"/>
      <c r="W5" s="696"/>
      <c r="X5" s="696"/>
      <c r="Y5" s="739"/>
      <c r="Z5" s="757">
        <v>10.6</v>
      </c>
      <c r="AA5" s="757"/>
      <c r="AB5" s="757"/>
      <c r="AC5" s="757"/>
      <c r="AD5" s="758">
        <v>1318458</v>
      </c>
      <c r="AE5" s="758"/>
      <c r="AF5" s="758"/>
      <c r="AG5" s="758"/>
      <c r="AH5" s="758"/>
      <c r="AI5" s="758"/>
      <c r="AJ5" s="758"/>
      <c r="AK5" s="758"/>
      <c r="AL5" s="740">
        <v>27.6</v>
      </c>
      <c r="AM5" s="713"/>
      <c r="AN5" s="713"/>
      <c r="AO5" s="741"/>
      <c r="AP5" s="708" t="s">
        <v>225</v>
      </c>
      <c r="AQ5" s="709"/>
      <c r="AR5" s="709"/>
      <c r="AS5" s="709"/>
      <c r="AT5" s="709"/>
      <c r="AU5" s="709"/>
      <c r="AV5" s="709"/>
      <c r="AW5" s="709"/>
      <c r="AX5" s="709"/>
      <c r="AY5" s="709"/>
      <c r="AZ5" s="709"/>
      <c r="BA5" s="709"/>
      <c r="BB5" s="709"/>
      <c r="BC5" s="709"/>
      <c r="BD5" s="709"/>
      <c r="BE5" s="709"/>
      <c r="BF5" s="710"/>
      <c r="BG5" s="640">
        <v>1318458</v>
      </c>
      <c r="BH5" s="641"/>
      <c r="BI5" s="641"/>
      <c r="BJ5" s="641"/>
      <c r="BK5" s="641"/>
      <c r="BL5" s="641"/>
      <c r="BM5" s="641"/>
      <c r="BN5" s="642"/>
      <c r="BO5" s="677">
        <v>100</v>
      </c>
      <c r="BP5" s="677"/>
      <c r="BQ5" s="677"/>
      <c r="BR5" s="677"/>
      <c r="BS5" s="678">
        <v>6333</v>
      </c>
      <c r="BT5" s="678"/>
      <c r="BU5" s="678"/>
      <c r="BV5" s="678"/>
      <c r="BW5" s="678"/>
      <c r="BX5" s="678"/>
      <c r="BY5" s="678"/>
      <c r="BZ5" s="678"/>
      <c r="CA5" s="678"/>
      <c r="CB5" s="728"/>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c r="B6" s="637" t="s">
        <v>229</v>
      </c>
      <c r="C6" s="638"/>
      <c r="D6" s="638"/>
      <c r="E6" s="638"/>
      <c r="F6" s="638"/>
      <c r="G6" s="638"/>
      <c r="H6" s="638"/>
      <c r="I6" s="638"/>
      <c r="J6" s="638"/>
      <c r="K6" s="638"/>
      <c r="L6" s="638"/>
      <c r="M6" s="638"/>
      <c r="N6" s="638"/>
      <c r="O6" s="638"/>
      <c r="P6" s="638"/>
      <c r="Q6" s="639"/>
      <c r="R6" s="640">
        <v>72955</v>
      </c>
      <c r="S6" s="641"/>
      <c r="T6" s="641"/>
      <c r="U6" s="641"/>
      <c r="V6" s="641"/>
      <c r="W6" s="641"/>
      <c r="X6" s="641"/>
      <c r="Y6" s="642"/>
      <c r="Z6" s="677">
        <v>0.6</v>
      </c>
      <c r="AA6" s="677"/>
      <c r="AB6" s="677"/>
      <c r="AC6" s="677"/>
      <c r="AD6" s="678">
        <v>72955</v>
      </c>
      <c r="AE6" s="678"/>
      <c r="AF6" s="678"/>
      <c r="AG6" s="678"/>
      <c r="AH6" s="678"/>
      <c r="AI6" s="678"/>
      <c r="AJ6" s="678"/>
      <c r="AK6" s="678"/>
      <c r="AL6" s="643">
        <v>1.5</v>
      </c>
      <c r="AM6" s="644"/>
      <c r="AN6" s="644"/>
      <c r="AO6" s="679"/>
      <c r="AP6" s="637" t="s">
        <v>230</v>
      </c>
      <c r="AQ6" s="638"/>
      <c r="AR6" s="638"/>
      <c r="AS6" s="638"/>
      <c r="AT6" s="638"/>
      <c r="AU6" s="638"/>
      <c r="AV6" s="638"/>
      <c r="AW6" s="638"/>
      <c r="AX6" s="638"/>
      <c r="AY6" s="638"/>
      <c r="AZ6" s="638"/>
      <c r="BA6" s="638"/>
      <c r="BB6" s="638"/>
      <c r="BC6" s="638"/>
      <c r="BD6" s="638"/>
      <c r="BE6" s="638"/>
      <c r="BF6" s="639"/>
      <c r="BG6" s="640">
        <v>1318458</v>
      </c>
      <c r="BH6" s="641"/>
      <c r="BI6" s="641"/>
      <c r="BJ6" s="641"/>
      <c r="BK6" s="641"/>
      <c r="BL6" s="641"/>
      <c r="BM6" s="641"/>
      <c r="BN6" s="642"/>
      <c r="BO6" s="677">
        <v>100</v>
      </c>
      <c r="BP6" s="677"/>
      <c r="BQ6" s="677"/>
      <c r="BR6" s="677"/>
      <c r="BS6" s="678">
        <v>6333</v>
      </c>
      <c r="BT6" s="678"/>
      <c r="BU6" s="678"/>
      <c r="BV6" s="678"/>
      <c r="BW6" s="678"/>
      <c r="BX6" s="678"/>
      <c r="BY6" s="678"/>
      <c r="BZ6" s="678"/>
      <c r="CA6" s="678"/>
      <c r="CB6" s="728"/>
      <c r="CD6" s="698" t="s">
        <v>231</v>
      </c>
      <c r="CE6" s="699"/>
      <c r="CF6" s="699"/>
      <c r="CG6" s="699"/>
      <c r="CH6" s="699"/>
      <c r="CI6" s="699"/>
      <c r="CJ6" s="699"/>
      <c r="CK6" s="699"/>
      <c r="CL6" s="699"/>
      <c r="CM6" s="699"/>
      <c r="CN6" s="699"/>
      <c r="CO6" s="699"/>
      <c r="CP6" s="699"/>
      <c r="CQ6" s="700"/>
      <c r="CR6" s="640">
        <v>113154</v>
      </c>
      <c r="CS6" s="641"/>
      <c r="CT6" s="641"/>
      <c r="CU6" s="641"/>
      <c r="CV6" s="641"/>
      <c r="CW6" s="641"/>
      <c r="CX6" s="641"/>
      <c r="CY6" s="642"/>
      <c r="CZ6" s="740">
        <v>0.9</v>
      </c>
      <c r="DA6" s="713"/>
      <c r="DB6" s="713"/>
      <c r="DC6" s="743"/>
      <c r="DD6" s="646" t="s">
        <v>173</v>
      </c>
      <c r="DE6" s="641"/>
      <c r="DF6" s="641"/>
      <c r="DG6" s="641"/>
      <c r="DH6" s="641"/>
      <c r="DI6" s="641"/>
      <c r="DJ6" s="641"/>
      <c r="DK6" s="641"/>
      <c r="DL6" s="641"/>
      <c r="DM6" s="641"/>
      <c r="DN6" s="641"/>
      <c r="DO6" s="641"/>
      <c r="DP6" s="642"/>
      <c r="DQ6" s="646">
        <v>112742</v>
      </c>
      <c r="DR6" s="641"/>
      <c r="DS6" s="641"/>
      <c r="DT6" s="641"/>
      <c r="DU6" s="641"/>
      <c r="DV6" s="641"/>
      <c r="DW6" s="641"/>
      <c r="DX6" s="641"/>
      <c r="DY6" s="641"/>
      <c r="DZ6" s="641"/>
      <c r="EA6" s="641"/>
      <c r="EB6" s="641"/>
      <c r="EC6" s="684"/>
    </row>
    <row r="7" spans="2:143" ht="11.25" customHeight="1">
      <c r="B7" s="637" t="s">
        <v>232</v>
      </c>
      <c r="C7" s="638"/>
      <c r="D7" s="638"/>
      <c r="E7" s="638"/>
      <c r="F7" s="638"/>
      <c r="G7" s="638"/>
      <c r="H7" s="638"/>
      <c r="I7" s="638"/>
      <c r="J7" s="638"/>
      <c r="K7" s="638"/>
      <c r="L7" s="638"/>
      <c r="M7" s="638"/>
      <c r="N7" s="638"/>
      <c r="O7" s="638"/>
      <c r="P7" s="638"/>
      <c r="Q7" s="639"/>
      <c r="R7" s="640">
        <v>707</v>
      </c>
      <c r="S7" s="641"/>
      <c r="T7" s="641"/>
      <c r="U7" s="641"/>
      <c r="V7" s="641"/>
      <c r="W7" s="641"/>
      <c r="X7" s="641"/>
      <c r="Y7" s="642"/>
      <c r="Z7" s="677">
        <v>0</v>
      </c>
      <c r="AA7" s="677"/>
      <c r="AB7" s="677"/>
      <c r="AC7" s="677"/>
      <c r="AD7" s="678">
        <v>707</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478956</v>
      </c>
      <c r="BH7" s="641"/>
      <c r="BI7" s="641"/>
      <c r="BJ7" s="641"/>
      <c r="BK7" s="641"/>
      <c r="BL7" s="641"/>
      <c r="BM7" s="641"/>
      <c r="BN7" s="642"/>
      <c r="BO7" s="677">
        <v>36.299999999999997</v>
      </c>
      <c r="BP7" s="677"/>
      <c r="BQ7" s="677"/>
      <c r="BR7" s="677"/>
      <c r="BS7" s="678">
        <v>6333</v>
      </c>
      <c r="BT7" s="678"/>
      <c r="BU7" s="678"/>
      <c r="BV7" s="678"/>
      <c r="BW7" s="678"/>
      <c r="BX7" s="678"/>
      <c r="BY7" s="678"/>
      <c r="BZ7" s="678"/>
      <c r="CA7" s="678"/>
      <c r="CB7" s="728"/>
      <c r="CD7" s="673" t="s">
        <v>234</v>
      </c>
      <c r="CE7" s="674"/>
      <c r="CF7" s="674"/>
      <c r="CG7" s="674"/>
      <c r="CH7" s="674"/>
      <c r="CI7" s="674"/>
      <c r="CJ7" s="674"/>
      <c r="CK7" s="674"/>
      <c r="CL7" s="674"/>
      <c r="CM7" s="674"/>
      <c r="CN7" s="674"/>
      <c r="CO7" s="674"/>
      <c r="CP7" s="674"/>
      <c r="CQ7" s="675"/>
      <c r="CR7" s="640">
        <v>1889628</v>
      </c>
      <c r="CS7" s="641"/>
      <c r="CT7" s="641"/>
      <c r="CU7" s="641"/>
      <c r="CV7" s="641"/>
      <c r="CW7" s="641"/>
      <c r="CX7" s="641"/>
      <c r="CY7" s="642"/>
      <c r="CZ7" s="677">
        <v>15.2</v>
      </c>
      <c r="DA7" s="677"/>
      <c r="DB7" s="677"/>
      <c r="DC7" s="677"/>
      <c r="DD7" s="646">
        <v>5147</v>
      </c>
      <c r="DE7" s="641"/>
      <c r="DF7" s="641"/>
      <c r="DG7" s="641"/>
      <c r="DH7" s="641"/>
      <c r="DI7" s="641"/>
      <c r="DJ7" s="641"/>
      <c r="DK7" s="641"/>
      <c r="DL7" s="641"/>
      <c r="DM7" s="641"/>
      <c r="DN7" s="641"/>
      <c r="DO7" s="641"/>
      <c r="DP7" s="642"/>
      <c r="DQ7" s="646">
        <v>1204585</v>
      </c>
      <c r="DR7" s="641"/>
      <c r="DS7" s="641"/>
      <c r="DT7" s="641"/>
      <c r="DU7" s="641"/>
      <c r="DV7" s="641"/>
      <c r="DW7" s="641"/>
      <c r="DX7" s="641"/>
      <c r="DY7" s="641"/>
      <c r="DZ7" s="641"/>
      <c r="EA7" s="641"/>
      <c r="EB7" s="641"/>
      <c r="EC7" s="684"/>
    </row>
    <row r="8" spans="2:143" ht="11.25" customHeight="1">
      <c r="B8" s="637" t="s">
        <v>235</v>
      </c>
      <c r="C8" s="638"/>
      <c r="D8" s="638"/>
      <c r="E8" s="638"/>
      <c r="F8" s="638"/>
      <c r="G8" s="638"/>
      <c r="H8" s="638"/>
      <c r="I8" s="638"/>
      <c r="J8" s="638"/>
      <c r="K8" s="638"/>
      <c r="L8" s="638"/>
      <c r="M8" s="638"/>
      <c r="N8" s="638"/>
      <c r="O8" s="638"/>
      <c r="P8" s="638"/>
      <c r="Q8" s="639"/>
      <c r="R8" s="640">
        <v>4037</v>
      </c>
      <c r="S8" s="641"/>
      <c r="T8" s="641"/>
      <c r="U8" s="641"/>
      <c r="V8" s="641"/>
      <c r="W8" s="641"/>
      <c r="X8" s="641"/>
      <c r="Y8" s="642"/>
      <c r="Z8" s="677">
        <v>0</v>
      </c>
      <c r="AA8" s="677"/>
      <c r="AB8" s="677"/>
      <c r="AC8" s="677"/>
      <c r="AD8" s="678">
        <v>4037</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21101</v>
      </c>
      <c r="BH8" s="641"/>
      <c r="BI8" s="641"/>
      <c r="BJ8" s="641"/>
      <c r="BK8" s="641"/>
      <c r="BL8" s="641"/>
      <c r="BM8" s="641"/>
      <c r="BN8" s="642"/>
      <c r="BO8" s="677">
        <v>1.6</v>
      </c>
      <c r="BP8" s="677"/>
      <c r="BQ8" s="677"/>
      <c r="BR8" s="677"/>
      <c r="BS8" s="646" t="s">
        <v>173</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3948469</v>
      </c>
      <c r="CS8" s="641"/>
      <c r="CT8" s="641"/>
      <c r="CU8" s="641"/>
      <c r="CV8" s="641"/>
      <c r="CW8" s="641"/>
      <c r="CX8" s="641"/>
      <c r="CY8" s="642"/>
      <c r="CZ8" s="677">
        <v>31.8</v>
      </c>
      <c r="DA8" s="677"/>
      <c r="DB8" s="677"/>
      <c r="DC8" s="677"/>
      <c r="DD8" s="646">
        <v>31032</v>
      </c>
      <c r="DE8" s="641"/>
      <c r="DF8" s="641"/>
      <c r="DG8" s="641"/>
      <c r="DH8" s="641"/>
      <c r="DI8" s="641"/>
      <c r="DJ8" s="641"/>
      <c r="DK8" s="641"/>
      <c r="DL8" s="641"/>
      <c r="DM8" s="641"/>
      <c r="DN8" s="641"/>
      <c r="DO8" s="641"/>
      <c r="DP8" s="642"/>
      <c r="DQ8" s="646">
        <v>2152590</v>
      </c>
      <c r="DR8" s="641"/>
      <c r="DS8" s="641"/>
      <c r="DT8" s="641"/>
      <c r="DU8" s="641"/>
      <c r="DV8" s="641"/>
      <c r="DW8" s="641"/>
      <c r="DX8" s="641"/>
      <c r="DY8" s="641"/>
      <c r="DZ8" s="641"/>
      <c r="EA8" s="641"/>
      <c r="EB8" s="641"/>
      <c r="EC8" s="684"/>
    </row>
    <row r="9" spans="2:143" ht="11.25" customHeight="1">
      <c r="B9" s="637" t="s">
        <v>238</v>
      </c>
      <c r="C9" s="638"/>
      <c r="D9" s="638"/>
      <c r="E9" s="638"/>
      <c r="F9" s="638"/>
      <c r="G9" s="638"/>
      <c r="H9" s="638"/>
      <c r="I9" s="638"/>
      <c r="J9" s="638"/>
      <c r="K9" s="638"/>
      <c r="L9" s="638"/>
      <c r="M9" s="638"/>
      <c r="N9" s="638"/>
      <c r="O9" s="638"/>
      <c r="P9" s="638"/>
      <c r="Q9" s="639"/>
      <c r="R9" s="640">
        <v>2448</v>
      </c>
      <c r="S9" s="641"/>
      <c r="T9" s="641"/>
      <c r="U9" s="641"/>
      <c r="V9" s="641"/>
      <c r="W9" s="641"/>
      <c r="X9" s="641"/>
      <c r="Y9" s="642"/>
      <c r="Z9" s="677">
        <v>0</v>
      </c>
      <c r="AA9" s="677"/>
      <c r="AB9" s="677"/>
      <c r="AC9" s="677"/>
      <c r="AD9" s="678">
        <v>2448</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396818</v>
      </c>
      <c r="BH9" s="641"/>
      <c r="BI9" s="641"/>
      <c r="BJ9" s="641"/>
      <c r="BK9" s="641"/>
      <c r="BL9" s="641"/>
      <c r="BM9" s="641"/>
      <c r="BN9" s="642"/>
      <c r="BO9" s="677">
        <v>30.1</v>
      </c>
      <c r="BP9" s="677"/>
      <c r="BQ9" s="677"/>
      <c r="BR9" s="677"/>
      <c r="BS9" s="646" t="s">
        <v>137</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638704</v>
      </c>
      <c r="CS9" s="641"/>
      <c r="CT9" s="641"/>
      <c r="CU9" s="641"/>
      <c r="CV9" s="641"/>
      <c r="CW9" s="641"/>
      <c r="CX9" s="641"/>
      <c r="CY9" s="642"/>
      <c r="CZ9" s="677">
        <v>5.2</v>
      </c>
      <c r="DA9" s="677"/>
      <c r="DB9" s="677"/>
      <c r="DC9" s="677"/>
      <c r="DD9" s="646">
        <v>9371</v>
      </c>
      <c r="DE9" s="641"/>
      <c r="DF9" s="641"/>
      <c r="DG9" s="641"/>
      <c r="DH9" s="641"/>
      <c r="DI9" s="641"/>
      <c r="DJ9" s="641"/>
      <c r="DK9" s="641"/>
      <c r="DL9" s="641"/>
      <c r="DM9" s="641"/>
      <c r="DN9" s="641"/>
      <c r="DO9" s="641"/>
      <c r="DP9" s="642"/>
      <c r="DQ9" s="646">
        <v>546531</v>
      </c>
      <c r="DR9" s="641"/>
      <c r="DS9" s="641"/>
      <c r="DT9" s="641"/>
      <c r="DU9" s="641"/>
      <c r="DV9" s="641"/>
      <c r="DW9" s="641"/>
      <c r="DX9" s="641"/>
      <c r="DY9" s="641"/>
      <c r="DZ9" s="641"/>
      <c r="EA9" s="641"/>
      <c r="EB9" s="641"/>
      <c r="EC9" s="684"/>
    </row>
    <row r="10" spans="2:143" ht="11.25" customHeight="1">
      <c r="B10" s="637" t="s">
        <v>241</v>
      </c>
      <c r="C10" s="638"/>
      <c r="D10" s="638"/>
      <c r="E10" s="638"/>
      <c r="F10" s="638"/>
      <c r="G10" s="638"/>
      <c r="H10" s="638"/>
      <c r="I10" s="638"/>
      <c r="J10" s="638"/>
      <c r="K10" s="638"/>
      <c r="L10" s="638"/>
      <c r="M10" s="638"/>
      <c r="N10" s="638"/>
      <c r="O10" s="638"/>
      <c r="P10" s="638"/>
      <c r="Q10" s="639"/>
      <c r="R10" s="640" t="s">
        <v>242</v>
      </c>
      <c r="S10" s="641"/>
      <c r="T10" s="641"/>
      <c r="U10" s="641"/>
      <c r="V10" s="641"/>
      <c r="W10" s="641"/>
      <c r="X10" s="641"/>
      <c r="Y10" s="642"/>
      <c r="Z10" s="677" t="s">
        <v>173</v>
      </c>
      <c r="AA10" s="677"/>
      <c r="AB10" s="677"/>
      <c r="AC10" s="677"/>
      <c r="AD10" s="678" t="s">
        <v>173</v>
      </c>
      <c r="AE10" s="678"/>
      <c r="AF10" s="678"/>
      <c r="AG10" s="678"/>
      <c r="AH10" s="678"/>
      <c r="AI10" s="678"/>
      <c r="AJ10" s="678"/>
      <c r="AK10" s="678"/>
      <c r="AL10" s="643" t="s">
        <v>242</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28957</v>
      </c>
      <c r="BH10" s="641"/>
      <c r="BI10" s="641"/>
      <c r="BJ10" s="641"/>
      <c r="BK10" s="641"/>
      <c r="BL10" s="641"/>
      <c r="BM10" s="641"/>
      <c r="BN10" s="642"/>
      <c r="BO10" s="677">
        <v>2.2000000000000002</v>
      </c>
      <c r="BP10" s="677"/>
      <c r="BQ10" s="677"/>
      <c r="BR10" s="677"/>
      <c r="BS10" s="646" t="s">
        <v>242</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t="s">
        <v>242</v>
      </c>
      <c r="CS10" s="641"/>
      <c r="CT10" s="641"/>
      <c r="CU10" s="641"/>
      <c r="CV10" s="641"/>
      <c r="CW10" s="641"/>
      <c r="CX10" s="641"/>
      <c r="CY10" s="642"/>
      <c r="CZ10" s="677" t="s">
        <v>242</v>
      </c>
      <c r="DA10" s="677"/>
      <c r="DB10" s="677"/>
      <c r="DC10" s="677"/>
      <c r="DD10" s="646" t="s">
        <v>242</v>
      </c>
      <c r="DE10" s="641"/>
      <c r="DF10" s="641"/>
      <c r="DG10" s="641"/>
      <c r="DH10" s="641"/>
      <c r="DI10" s="641"/>
      <c r="DJ10" s="641"/>
      <c r="DK10" s="641"/>
      <c r="DL10" s="641"/>
      <c r="DM10" s="641"/>
      <c r="DN10" s="641"/>
      <c r="DO10" s="641"/>
      <c r="DP10" s="642"/>
      <c r="DQ10" s="646" t="s">
        <v>242</v>
      </c>
      <c r="DR10" s="641"/>
      <c r="DS10" s="641"/>
      <c r="DT10" s="641"/>
      <c r="DU10" s="641"/>
      <c r="DV10" s="641"/>
      <c r="DW10" s="641"/>
      <c r="DX10" s="641"/>
      <c r="DY10" s="641"/>
      <c r="DZ10" s="641"/>
      <c r="EA10" s="641"/>
      <c r="EB10" s="641"/>
      <c r="EC10" s="684"/>
    </row>
    <row r="11" spans="2:143" ht="11.25" customHeight="1">
      <c r="B11" s="637" t="s">
        <v>245</v>
      </c>
      <c r="C11" s="638"/>
      <c r="D11" s="638"/>
      <c r="E11" s="638"/>
      <c r="F11" s="638"/>
      <c r="G11" s="638"/>
      <c r="H11" s="638"/>
      <c r="I11" s="638"/>
      <c r="J11" s="638"/>
      <c r="K11" s="638"/>
      <c r="L11" s="638"/>
      <c r="M11" s="638"/>
      <c r="N11" s="638"/>
      <c r="O11" s="638"/>
      <c r="P11" s="638"/>
      <c r="Q11" s="639"/>
      <c r="R11" s="640">
        <v>269433</v>
      </c>
      <c r="S11" s="641"/>
      <c r="T11" s="641"/>
      <c r="U11" s="641"/>
      <c r="V11" s="641"/>
      <c r="W11" s="641"/>
      <c r="X11" s="641"/>
      <c r="Y11" s="642"/>
      <c r="Z11" s="643">
        <v>2.2000000000000002</v>
      </c>
      <c r="AA11" s="644"/>
      <c r="AB11" s="644"/>
      <c r="AC11" s="645"/>
      <c r="AD11" s="646">
        <v>269433</v>
      </c>
      <c r="AE11" s="641"/>
      <c r="AF11" s="641"/>
      <c r="AG11" s="641"/>
      <c r="AH11" s="641"/>
      <c r="AI11" s="641"/>
      <c r="AJ11" s="641"/>
      <c r="AK11" s="642"/>
      <c r="AL11" s="643">
        <v>5.6</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32080</v>
      </c>
      <c r="BH11" s="641"/>
      <c r="BI11" s="641"/>
      <c r="BJ11" s="641"/>
      <c r="BK11" s="641"/>
      <c r="BL11" s="641"/>
      <c r="BM11" s="641"/>
      <c r="BN11" s="642"/>
      <c r="BO11" s="677">
        <v>2.4</v>
      </c>
      <c r="BP11" s="677"/>
      <c r="BQ11" s="677"/>
      <c r="BR11" s="677"/>
      <c r="BS11" s="646">
        <v>6333</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122581</v>
      </c>
      <c r="CS11" s="641"/>
      <c r="CT11" s="641"/>
      <c r="CU11" s="641"/>
      <c r="CV11" s="641"/>
      <c r="CW11" s="641"/>
      <c r="CX11" s="641"/>
      <c r="CY11" s="642"/>
      <c r="CZ11" s="677">
        <v>1</v>
      </c>
      <c r="DA11" s="677"/>
      <c r="DB11" s="677"/>
      <c r="DC11" s="677"/>
      <c r="DD11" s="646">
        <v>30096</v>
      </c>
      <c r="DE11" s="641"/>
      <c r="DF11" s="641"/>
      <c r="DG11" s="641"/>
      <c r="DH11" s="641"/>
      <c r="DI11" s="641"/>
      <c r="DJ11" s="641"/>
      <c r="DK11" s="641"/>
      <c r="DL11" s="641"/>
      <c r="DM11" s="641"/>
      <c r="DN11" s="641"/>
      <c r="DO11" s="641"/>
      <c r="DP11" s="642"/>
      <c r="DQ11" s="646">
        <v>77665</v>
      </c>
      <c r="DR11" s="641"/>
      <c r="DS11" s="641"/>
      <c r="DT11" s="641"/>
      <c r="DU11" s="641"/>
      <c r="DV11" s="641"/>
      <c r="DW11" s="641"/>
      <c r="DX11" s="641"/>
      <c r="DY11" s="641"/>
      <c r="DZ11" s="641"/>
      <c r="EA11" s="641"/>
      <c r="EB11" s="641"/>
      <c r="EC11" s="684"/>
    </row>
    <row r="12" spans="2:143" ht="11.25" customHeight="1">
      <c r="B12" s="637" t="s">
        <v>248</v>
      </c>
      <c r="C12" s="638"/>
      <c r="D12" s="638"/>
      <c r="E12" s="638"/>
      <c r="F12" s="638"/>
      <c r="G12" s="638"/>
      <c r="H12" s="638"/>
      <c r="I12" s="638"/>
      <c r="J12" s="638"/>
      <c r="K12" s="638"/>
      <c r="L12" s="638"/>
      <c r="M12" s="638"/>
      <c r="N12" s="638"/>
      <c r="O12" s="638"/>
      <c r="P12" s="638"/>
      <c r="Q12" s="639"/>
      <c r="R12" s="640">
        <v>15441</v>
      </c>
      <c r="S12" s="641"/>
      <c r="T12" s="641"/>
      <c r="U12" s="641"/>
      <c r="V12" s="641"/>
      <c r="W12" s="641"/>
      <c r="X12" s="641"/>
      <c r="Y12" s="642"/>
      <c r="Z12" s="677">
        <v>0.1</v>
      </c>
      <c r="AA12" s="677"/>
      <c r="AB12" s="677"/>
      <c r="AC12" s="677"/>
      <c r="AD12" s="678">
        <v>15441</v>
      </c>
      <c r="AE12" s="678"/>
      <c r="AF12" s="678"/>
      <c r="AG12" s="678"/>
      <c r="AH12" s="678"/>
      <c r="AI12" s="678"/>
      <c r="AJ12" s="678"/>
      <c r="AK12" s="678"/>
      <c r="AL12" s="643">
        <v>0.3</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600343</v>
      </c>
      <c r="BH12" s="641"/>
      <c r="BI12" s="641"/>
      <c r="BJ12" s="641"/>
      <c r="BK12" s="641"/>
      <c r="BL12" s="641"/>
      <c r="BM12" s="641"/>
      <c r="BN12" s="642"/>
      <c r="BO12" s="677">
        <v>45.5</v>
      </c>
      <c r="BP12" s="677"/>
      <c r="BQ12" s="677"/>
      <c r="BR12" s="677"/>
      <c r="BS12" s="646" t="s">
        <v>242</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112164</v>
      </c>
      <c r="CS12" s="641"/>
      <c r="CT12" s="641"/>
      <c r="CU12" s="641"/>
      <c r="CV12" s="641"/>
      <c r="CW12" s="641"/>
      <c r="CX12" s="641"/>
      <c r="CY12" s="642"/>
      <c r="CZ12" s="677">
        <v>0.9</v>
      </c>
      <c r="DA12" s="677"/>
      <c r="DB12" s="677"/>
      <c r="DC12" s="677"/>
      <c r="DD12" s="646">
        <v>819</v>
      </c>
      <c r="DE12" s="641"/>
      <c r="DF12" s="641"/>
      <c r="DG12" s="641"/>
      <c r="DH12" s="641"/>
      <c r="DI12" s="641"/>
      <c r="DJ12" s="641"/>
      <c r="DK12" s="641"/>
      <c r="DL12" s="641"/>
      <c r="DM12" s="641"/>
      <c r="DN12" s="641"/>
      <c r="DO12" s="641"/>
      <c r="DP12" s="642"/>
      <c r="DQ12" s="646">
        <v>57581</v>
      </c>
      <c r="DR12" s="641"/>
      <c r="DS12" s="641"/>
      <c r="DT12" s="641"/>
      <c r="DU12" s="641"/>
      <c r="DV12" s="641"/>
      <c r="DW12" s="641"/>
      <c r="DX12" s="641"/>
      <c r="DY12" s="641"/>
      <c r="DZ12" s="641"/>
      <c r="EA12" s="641"/>
      <c r="EB12" s="641"/>
      <c r="EC12" s="684"/>
    </row>
    <row r="13" spans="2:143" ht="11.25" customHeight="1">
      <c r="B13" s="637" t="s">
        <v>251</v>
      </c>
      <c r="C13" s="638"/>
      <c r="D13" s="638"/>
      <c r="E13" s="638"/>
      <c r="F13" s="638"/>
      <c r="G13" s="638"/>
      <c r="H13" s="638"/>
      <c r="I13" s="638"/>
      <c r="J13" s="638"/>
      <c r="K13" s="638"/>
      <c r="L13" s="638"/>
      <c r="M13" s="638"/>
      <c r="N13" s="638"/>
      <c r="O13" s="638"/>
      <c r="P13" s="638"/>
      <c r="Q13" s="639"/>
      <c r="R13" s="640" t="s">
        <v>173</v>
      </c>
      <c r="S13" s="641"/>
      <c r="T13" s="641"/>
      <c r="U13" s="641"/>
      <c r="V13" s="641"/>
      <c r="W13" s="641"/>
      <c r="X13" s="641"/>
      <c r="Y13" s="642"/>
      <c r="Z13" s="677" t="s">
        <v>242</v>
      </c>
      <c r="AA13" s="677"/>
      <c r="AB13" s="677"/>
      <c r="AC13" s="677"/>
      <c r="AD13" s="678" t="s">
        <v>242</v>
      </c>
      <c r="AE13" s="678"/>
      <c r="AF13" s="678"/>
      <c r="AG13" s="678"/>
      <c r="AH13" s="678"/>
      <c r="AI13" s="678"/>
      <c r="AJ13" s="678"/>
      <c r="AK13" s="678"/>
      <c r="AL13" s="643" t="s">
        <v>137</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585535</v>
      </c>
      <c r="BH13" s="641"/>
      <c r="BI13" s="641"/>
      <c r="BJ13" s="641"/>
      <c r="BK13" s="641"/>
      <c r="BL13" s="641"/>
      <c r="BM13" s="641"/>
      <c r="BN13" s="642"/>
      <c r="BO13" s="677">
        <v>44.4</v>
      </c>
      <c r="BP13" s="677"/>
      <c r="BQ13" s="677"/>
      <c r="BR13" s="677"/>
      <c r="BS13" s="646" t="s">
        <v>242</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1100050</v>
      </c>
      <c r="CS13" s="641"/>
      <c r="CT13" s="641"/>
      <c r="CU13" s="641"/>
      <c r="CV13" s="641"/>
      <c r="CW13" s="641"/>
      <c r="CX13" s="641"/>
      <c r="CY13" s="642"/>
      <c r="CZ13" s="677">
        <v>8.9</v>
      </c>
      <c r="DA13" s="677"/>
      <c r="DB13" s="677"/>
      <c r="DC13" s="677"/>
      <c r="DD13" s="646">
        <v>858533</v>
      </c>
      <c r="DE13" s="641"/>
      <c r="DF13" s="641"/>
      <c r="DG13" s="641"/>
      <c r="DH13" s="641"/>
      <c r="DI13" s="641"/>
      <c r="DJ13" s="641"/>
      <c r="DK13" s="641"/>
      <c r="DL13" s="641"/>
      <c r="DM13" s="641"/>
      <c r="DN13" s="641"/>
      <c r="DO13" s="641"/>
      <c r="DP13" s="642"/>
      <c r="DQ13" s="646">
        <v>140557</v>
      </c>
      <c r="DR13" s="641"/>
      <c r="DS13" s="641"/>
      <c r="DT13" s="641"/>
      <c r="DU13" s="641"/>
      <c r="DV13" s="641"/>
      <c r="DW13" s="641"/>
      <c r="DX13" s="641"/>
      <c r="DY13" s="641"/>
      <c r="DZ13" s="641"/>
      <c r="EA13" s="641"/>
      <c r="EB13" s="641"/>
      <c r="EC13" s="684"/>
    </row>
    <row r="14" spans="2:143" ht="11.25" customHeight="1">
      <c r="B14" s="637" t="s">
        <v>254</v>
      </c>
      <c r="C14" s="638"/>
      <c r="D14" s="638"/>
      <c r="E14" s="638"/>
      <c r="F14" s="638"/>
      <c r="G14" s="638"/>
      <c r="H14" s="638"/>
      <c r="I14" s="638"/>
      <c r="J14" s="638"/>
      <c r="K14" s="638"/>
      <c r="L14" s="638"/>
      <c r="M14" s="638"/>
      <c r="N14" s="638"/>
      <c r="O14" s="638"/>
      <c r="P14" s="638"/>
      <c r="Q14" s="639"/>
      <c r="R14" s="640">
        <v>13920</v>
      </c>
      <c r="S14" s="641"/>
      <c r="T14" s="641"/>
      <c r="U14" s="641"/>
      <c r="V14" s="641"/>
      <c r="W14" s="641"/>
      <c r="X14" s="641"/>
      <c r="Y14" s="642"/>
      <c r="Z14" s="677">
        <v>0.1</v>
      </c>
      <c r="AA14" s="677"/>
      <c r="AB14" s="677"/>
      <c r="AC14" s="677"/>
      <c r="AD14" s="678">
        <v>13920</v>
      </c>
      <c r="AE14" s="678"/>
      <c r="AF14" s="678"/>
      <c r="AG14" s="678"/>
      <c r="AH14" s="678"/>
      <c r="AI14" s="678"/>
      <c r="AJ14" s="678"/>
      <c r="AK14" s="678"/>
      <c r="AL14" s="643">
        <v>0.3</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60965</v>
      </c>
      <c r="BH14" s="641"/>
      <c r="BI14" s="641"/>
      <c r="BJ14" s="641"/>
      <c r="BK14" s="641"/>
      <c r="BL14" s="641"/>
      <c r="BM14" s="641"/>
      <c r="BN14" s="642"/>
      <c r="BO14" s="677">
        <v>4.5999999999999996</v>
      </c>
      <c r="BP14" s="677"/>
      <c r="BQ14" s="677"/>
      <c r="BR14" s="677"/>
      <c r="BS14" s="646" t="s">
        <v>242</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244081</v>
      </c>
      <c r="CS14" s="641"/>
      <c r="CT14" s="641"/>
      <c r="CU14" s="641"/>
      <c r="CV14" s="641"/>
      <c r="CW14" s="641"/>
      <c r="CX14" s="641"/>
      <c r="CY14" s="642"/>
      <c r="CZ14" s="677">
        <v>2</v>
      </c>
      <c r="DA14" s="677"/>
      <c r="DB14" s="677"/>
      <c r="DC14" s="677"/>
      <c r="DD14" s="646">
        <v>6162</v>
      </c>
      <c r="DE14" s="641"/>
      <c r="DF14" s="641"/>
      <c r="DG14" s="641"/>
      <c r="DH14" s="641"/>
      <c r="DI14" s="641"/>
      <c r="DJ14" s="641"/>
      <c r="DK14" s="641"/>
      <c r="DL14" s="641"/>
      <c r="DM14" s="641"/>
      <c r="DN14" s="641"/>
      <c r="DO14" s="641"/>
      <c r="DP14" s="642"/>
      <c r="DQ14" s="646">
        <v>235551</v>
      </c>
      <c r="DR14" s="641"/>
      <c r="DS14" s="641"/>
      <c r="DT14" s="641"/>
      <c r="DU14" s="641"/>
      <c r="DV14" s="641"/>
      <c r="DW14" s="641"/>
      <c r="DX14" s="641"/>
      <c r="DY14" s="641"/>
      <c r="DZ14" s="641"/>
      <c r="EA14" s="641"/>
      <c r="EB14" s="641"/>
      <c r="EC14" s="684"/>
    </row>
    <row r="15" spans="2:143" ht="11.25" customHeight="1">
      <c r="B15" s="637" t="s">
        <v>257</v>
      </c>
      <c r="C15" s="638"/>
      <c r="D15" s="638"/>
      <c r="E15" s="638"/>
      <c r="F15" s="638"/>
      <c r="G15" s="638"/>
      <c r="H15" s="638"/>
      <c r="I15" s="638"/>
      <c r="J15" s="638"/>
      <c r="K15" s="638"/>
      <c r="L15" s="638"/>
      <c r="M15" s="638"/>
      <c r="N15" s="638"/>
      <c r="O15" s="638"/>
      <c r="P15" s="638"/>
      <c r="Q15" s="639"/>
      <c r="R15" s="640" t="s">
        <v>173</v>
      </c>
      <c r="S15" s="641"/>
      <c r="T15" s="641"/>
      <c r="U15" s="641"/>
      <c r="V15" s="641"/>
      <c r="W15" s="641"/>
      <c r="X15" s="641"/>
      <c r="Y15" s="642"/>
      <c r="Z15" s="677" t="s">
        <v>173</v>
      </c>
      <c r="AA15" s="677"/>
      <c r="AB15" s="677"/>
      <c r="AC15" s="677"/>
      <c r="AD15" s="678" t="s">
        <v>242</v>
      </c>
      <c r="AE15" s="678"/>
      <c r="AF15" s="678"/>
      <c r="AG15" s="678"/>
      <c r="AH15" s="678"/>
      <c r="AI15" s="678"/>
      <c r="AJ15" s="678"/>
      <c r="AK15" s="678"/>
      <c r="AL15" s="643" t="s">
        <v>173</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178194</v>
      </c>
      <c r="BH15" s="641"/>
      <c r="BI15" s="641"/>
      <c r="BJ15" s="641"/>
      <c r="BK15" s="641"/>
      <c r="BL15" s="641"/>
      <c r="BM15" s="641"/>
      <c r="BN15" s="642"/>
      <c r="BO15" s="677">
        <v>13.5</v>
      </c>
      <c r="BP15" s="677"/>
      <c r="BQ15" s="677"/>
      <c r="BR15" s="677"/>
      <c r="BS15" s="646" t="s">
        <v>242</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2655546</v>
      </c>
      <c r="CS15" s="641"/>
      <c r="CT15" s="641"/>
      <c r="CU15" s="641"/>
      <c r="CV15" s="641"/>
      <c r="CW15" s="641"/>
      <c r="CX15" s="641"/>
      <c r="CY15" s="642"/>
      <c r="CZ15" s="677">
        <v>21.4</v>
      </c>
      <c r="DA15" s="677"/>
      <c r="DB15" s="677"/>
      <c r="DC15" s="677"/>
      <c r="DD15" s="646">
        <v>2041728</v>
      </c>
      <c r="DE15" s="641"/>
      <c r="DF15" s="641"/>
      <c r="DG15" s="641"/>
      <c r="DH15" s="641"/>
      <c r="DI15" s="641"/>
      <c r="DJ15" s="641"/>
      <c r="DK15" s="641"/>
      <c r="DL15" s="641"/>
      <c r="DM15" s="641"/>
      <c r="DN15" s="641"/>
      <c r="DO15" s="641"/>
      <c r="DP15" s="642"/>
      <c r="DQ15" s="646">
        <v>517756</v>
      </c>
      <c r="DR15" s="641"/>
      <c r="DS15" s="641"/>
      <c r="DT15" s="641"/>
      <c r="DU15" s="641"/>
      <c r="DV15" s="641"/>
      <c r="DW15" s="641"/>
      <c r="DX15" s="641"/>
      <c r="DY15" s="641"/>
      <c r="DZ15" s="641"/>
      <c r="EA15" s="641"/>
      <c r="EB15" s="641"/>
      <c r="EC15" s="684"/>
    </row>
    <row r="16" spans="2:143" ht="11.25" customHeight="1">
      <c r="B16" s="637" t="s">
        <v>260</v>
      </c>
      <c r="C16" s="638"/>
      <c r="D16" s="638"/>
      <c r="E16" s="638"/>
      <c r="F16" s="638"/>
      <c r="G16" s="638"/>
      <c r="H16" s="638"/>
      <c r="I16" s="638"/>
      <c r="J16" s="638"/>
      <c r="K16" s="638"/>
      <c r="L16" s="638"/>
      <c r="M16" s="638"/>
      <c r="N16" s="638"/>
      <c r="O16" s="638"/>
      <c r="P16" s="638"/>
      <c r="Q16" s="639"/>
      <c r="R16" s="640">
        <v>4273</v>
      </c>
      <c r="S16" s="641"/>
      <c r="T16" s="641"/>
      <c r="U16" s="641"/>
      <c r="V16" s="641"/>
      <c r="W16" s="641"/>
      <c r="X16" s="641"/>
      <c r="Y16" s="642"/>
      <c r="Z16" s="677">
        <v>0</v>
      </c>
      <c r="AA16" s="677"/>
      <c r="AB16" s="677"/>
      <c r="AC16" s="677"/>
      <c r="AD16" s="678">
        <v>4273</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242</v>
      </c>
      <c r="BH16" s="641"/>
      <c r="BI16" s="641"/>
      <c r="BJ16" s="641"/>
      <c r="BK16" s="641"/>
      <c r="BL16" s="641"/>
      <c r="BM16" s="641"/>
      <c r="BN16" s="642"/>
      <c r="BO16" s="677" t="s">
        <v>173</v>
      </c>
      <c r="BP16" s="677"/>
      <c r="BQ16" s="677"/>
      <c r="BR16" s="677"/>
      <c r="BS16" s="646" t="s">
        <v>242</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222160</v>
      </c>
      <c r="CS16" s="641"/>
      <c r="CT16" s="641"/>
      <c r="CU16" s="641"/>
      <c r="CV16" s="641"/>
      <c r="CW16" s="641"/>
      <c r="CX16" s="641"/>
      <c r="CY16" s="642"/>
      <c r="CZ16" s="677">
        <v>1.8</v>
      </c>
      <c r="DA16" s="677"/>
      <c r="DB16" s="677"/>
      <c r="DC16" s="677"/>
      <c r="DD16" s="646" t="s">
        <v>242</v>
      </c>
      <c r="DE16" s="641"/>
      <c r="DF16" s="641"/>
      <c r="DG16" s="641"/>
      <c r="DH16" s="641"/>
      <c r="DI16" s="641"/>
      <c r="DJ16" s="641"/>
      <c r="DK16" s="641"/>
      <c r="DL16" s="641"/>
      <c r="DM16" s="641"/>
      <c r="DN16" s="641"/>
      <c r="DO16" s="641"/>
      <c r="DP16" s="642"/>
      <c r="DQ16" s="646">
        <v>3359</v>
      </c>
      <c r="DR16" s="641"/>
      <c r="DS16" s="641"/>
      <c r="DT16" s="641"/>
      <c r="DU16" s="641"/>
      <c r="DV16" s="641"/>
      <c r="DW16" s="641"/>
      <c r="DX16" s="641"/>
      <c r="DY16" s="641"/>
      <c r="DZ16" s="641"/>
      <c r="EA16" s="641"/>
      <c r="EB16" s="641"/>
      <c r="EC16" s="684"/>
    </row>
    <row r="17" spans="2:133" ht="11.25" customHeight="1">
      <c r="B17" s="637" t="s">
        <v>263</v>
      </c>
      <c r="C17" s="638"/>
      <c r="D17" s="638"/>
      <c r="E17" s="638"/>
      <c r="F17" s="638"/>
      <c r="G17" s="638"/>
      <c r="H17" s="638"/>
      <c r="I17" s="638"/>
      <c r="J17" s="638"/>
      <c r="K17" s="638"/>
      <c r="L17" s="638"/>
      <c r="M17" s="638"/>
      <c r="N17" s="638"/>
      <c r="O17" s="638"/>
      <c r="P17" s="638"/>
      <c r="Q17" s="639"/>
      <c r="R17" s="640">
        <v>15215</v>
      </c>
      <c r="S17" s="641"/>
      <c r="T17" s="641"/>
      <c r="U17" s="641"/>
      <c r="V17" s="641"/>
      <c r="W17" s="641"/>
      <c r="X17" s="641"/>
      <c r="Y17" s="642"/>
      <c r="Z17" s="677">
        <v>0.1</v>
      </c>
      <c r="AA17" s="677"/>
      <c r="AB17" s="677"/>
      <c r="AC17" s="677"/>
      <c r="AD17" s="678">
        <v>15215</v>
      </c>
      <c r="AE17" s="678"/>
      <c r="AF17" s="678"/>
      <c r="AG17" s="678"/>
      <c r="AH17" s="678"/>
      <c r="AI17" s="678"/>
      <c r="AJ17" s="678"/>
      <c r="AK17" s="678"/>
      <c r="AL17" s="643">
        <v>0.3</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173</v>
      </c>
      <c r="BH17" s="641"/>
      <c r="BI17" s="641"/>
      <c r="BJ17" s="641"/>
      <c r="BK17" s="641"/>
      <c r="BL17" s="641"/>
      <c r="BM17" s="641"/>
      <c r="BN17" s="642"/>
      <c r="BO17" s="677" t="s">
        <v>137</v>
      </c>
      <c r="BP17" s="677"/>
      <c r="BQ17" s="677"/>
      <c r="BR17" s="677"/>
      <c r="BS17" s="646" t="s">
        <v>173</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1354922</v>
      </c>
      <c r="CS17" s="641"/>
      <c r="CT17" s="641"/>
      <c r="CU17" s="641"/>
      <c r="CV17" s="641"/>
      <c r="CW17" s="641"/>
      <c r="CX17" s="641"/>
      <c r="CY17" s="642"/>
      <c r="CZ17" s="677">
        <v>10.9</v>
      </c>
      <c r="DA17" s="677"/>
      <c r="DB17" s="677"/>
      <c r="DC17" s="677"/>
      <c r="DD17" s="646" t="s">
        <v>242</v>
      </c>
      <c r="DE17" s="641"/>
      <c r="DF17" s="641"/>
      <c r="DG17" s="641"/>
      <c r="DH17" s="641"/>
      <c r="DI17" s="641"/>
      <c r="DJ17" s="641"/>
      <c r="DK17" s="641"/>
      <c r="DL17" s="641"/>
      <c r="DM17" s="641"/>
      <c r="DN17" s="641"/>
      <c r="DO17" s="641"/>
      <c r="DP17" s="642"/>
      <c r="DQ17" s="646">
        <v>1180147</v>
      </c>
      <c r="DR17" s="641"/>
      <c r="DS17" s="641"/>
      <c r="DT17" s="641"/>
      <c r="DU17" s="641"/>
      <c r="DV17" s="641"/>
      <c r="DW17" s="641"/>
      <c r="DX17" s="641"/>
      <c r="DY17" s="641"/>
      <c r="DZ17" s="641"/>
      <c r="EA17" s="641"/>
      <c r="EB17" s="641"/>
      <c r="EC17" s="684"/>
    </row>
    <row r="18" spans="2:133" ht="11.25" customHeight="1">
      <c r="B18" s="637" t="s">
        <v>266</v>
      </c>
      <c r="C18" s="638"/>
      <c r="D18" s="638"/>
      <c r="E18" s="638"/>
      <c r="F18" s="638"/>
      <c r="G18" s="638"/>
      <c r="H18" s="638"/>
      <c r="I18" s="638"/>
      <c r="J18" s="638"/>
      <c r="K18" s="638"/>
      <c r="L18" s="638"/>
      <c r="M18" s="638"/>
      <c r="N18" s="638"/>
      <c r="O18" s="638"/>
      <c r="P18" s="638"/>
      <c r="Q18" s="639"/>
      <c r="R18" s="640">
        <v>3635</v>
      </c>
      <c r="S18" s="641"/>
      <c r="T18" s="641"/>
      <c r="U18" s="641"/>
      <c r="V18" s="641"/>
      <c r="W18" s="641"/>
      <c r="X18" s="641"/>
      <c r="Y18" s="642"/>
      <c r="Z18" s="677">
        <v>0</v>
      </c>
      <c r="AA18" s="677"/>
      <c r="AB18" s="677"/>
      <c r="AC18" s="677"/>
      <c r="AD18" s="678">
        <v>3635</v>
      </c>
      <c r="AE18" s="678"/>
      <c r="AF18" s="678"/>
      <c r="AG18" s="678"/>
      <c r="AH18" s="678"/>
      <c r="AI18" s="678"/>
      <c r="AJ18" s="678"/>
      <c r="AK18" s="678"/>
      <c r="AL18" s="643">
        <v>0.1</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242</v>
      </c>
      <c r="BH18" s="641"/>
      <c r="BI18" s="641"/>
      <c r="BJ18" s="641"/>
      <c r="BK18" s="641"/>
      <c r="BL18" s="641"/>
      <c r="BM18" s="641"/>
      <c r="BN18" s="642"/>
      <c r="BO18" s="677" t="s">
        <v>173</v>
      </c>
      <c r="BP18" s="677"/>
      <c r="BQ18" s="677"/>
      <c r="BR18" s="677"/>
      <c r="BS18" s="646" t="s">
        <v>242</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242</v>
      </c>
      <c r="CS18" s="641"/>
      <c r="CT18" s="641"/>
      <c r="CU18" s="641"/>
      <c r="CV18" s="641"/>
      <c r="CW18" s="641"/>
      <c r="CX18" s="641"/>
      <c r="CY18" s="642"/>
      <c r="CZ18" s="677" t="s">
        <v>242</v>
      </c>
      <c r="DA18" s="677"/>
      <c r="DB18" s="677"/>
      <c r="DC18" s="677"/>
      <c r="DD18" s="646" t="s">
        <v>242</v>
      </c>
      <c r="DE18" s="641"/>
      <c r="DF18" s="641"/>
      <c r="DG18" s="641"/>
      <c r="DH18" s="641"/>
      <c r="DI18" s="641"/>
      <c r="DJ18" s="641"/>
      <c r="DK18" s="641"/>
      <c r="DL18" s="641"/>
      <c r="DM18" s="641"/>
      <c r="DN18" s="641"/>
      <c r="DO18" s="641"/>
      <c r="DP18" s="642"/>
      <c r="DQ18" s="646" t="s">
        <v>173</v>
      </c>
      <c r="DR18" s="641"/>
      <c r="DS18" s="641"/>
      <c r="DT18" s="641"/>
      <c r="DU18" s="641"/>
      <c r="DV18" s="641"/>
      <c r="DW18" s="641"/>
      <c r="DX18" s="641"/>
      <c r="DY18" s="641"/>
      <c r="DZ18" s="641"/>
      <c r="EA18" s="641"/>
      <c r="EB18" s="641"/>
      <c r="EC18" s="684"/>
    </row>
    <row r="19" spans="2:133" ht="11.25" customHeight="1">
      <c r="B19" s="637" t="s">
        <v>269</v>
      </c>
      <c r="C19" s="638"/>
      <c r="D19" s="638"/>
      <c r="E19" s="638"/>
      <c r="F19" s="638"/>
      <c r="G19" s="638"/>
      <c r="H19" s="638"/>
      <c r="I19" s="638"/>
      <c r="J19" s="638"/>
      <c r="K19" s="638"/>
      <c r="L19" s="638"/>
      <c r="M19" s="638"/>
      <c r="N19" s="638"/>
      <c r="O19" s="638"/>
      <c r="P19" s="638"/>
      <c r="Q19" s="639"/>
      <c r="R19" s="640">
        <v>2057</v>
      </c>
      <c r="S19" s="641"/>
      <c r="T19" s="641"/>
      <c r="U19" s="641"/>
      <c r="V19" s="641"/>
      <c r="W19" s="641"/>
      <c r="X19" s="641"/>
      <c r="Y19" s="642"/>
      <c r="Z19" s="677">
        <v>0</v>
      </c>
      <c r="AA19" s="677"/>
      <c r="AB19" s="677"/>
      <c r="AC19" s="677"/>
      <c r="AD19" s="678">
        <v>2057</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t="s">
        <v>242</v>
      </c>
      <c r="BH19" s="641"/>
      <c r="BI19" s="641"/>
      <c r="BJ19" s="641"/>
      <c r="BK19" s="641"/>
      <c r="BL19" s="641"/>
      <c r="BM19" s="641"/>
      <c r="BN19" s="642"/>
      <c r="BO19" s="677" t="s">
        <v>173</v>
      </c>
      <c r="BP19" s="677"/>
      <c r="BQ19" s="677"/>
      <c r="BR19" s="677"/>
      <c r="BS19" s="646" t="s">
        <v>242</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137</v>
      </c>
      <c r="CS19" s="641"/>
      <c r="CT19" s="641"/>
      <c r="CU19" s="641"/>
      <c r="CV19" s="641"/>
      <c r="CW19" s="641"/>
      <c r="CX19" s="641"/>
      <c r="CY19" s="642"/>
      <c r="CZ19" s="677" t="s">
        <v>173</v>
      </c>
      <c r="DA19" s="677"/>
      <c r="DB19" s="677"/>
      <c r="DC19" s="677"/>
      <c r="DD19" s="646" t="s">
        <v>173</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c r="B20" s="637" t="s">
        <v>272</v>
      </c>
      <c r="C20" s="638"/>
      <c r="D20" s="638"/>
      <c r="E20" s="638"/>
      <c r="F20" s="638"/>
      <c r="G20" s="638"/>
      <c r="H20" s="638"/>
      <c r="I20" s="638"/>
      <c r="J20" s="638"/>
      <c r="K20" s="638"/>
      <c r="L20" s="638"/>
      <c r="M20" s="638"/>
      <c r="N20" s="638"/>
      <c r="O20" s="638"/>
      <c r="P20" s="638"/>
      <c r="Q20" s="639"/>
      <c r="R20" s="640">
        <v>496</v>
      </c>
      <c r="S20" s="641"/>
      <c r="T20" s="641"/>
      <c r="U20" s="641"/>
      <c r="V20" s="641"/>
      <c r="W20" s="641"/>
      <c r="X20" s="641"/>
      <c r="Y20" s="642"/>
      <c r="Z20" s="677">
        <v>0</v>
      </c>
      <c r="AA20" s="677"/>
      <c r="AB20" s="677"/>
      <c r="AC20" s="677"/>
      <c r="AD20" s="678">
        <v>496</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t="s">
        <v>173</v>
      </c>
      <c r="BH20" s="641"/>
      <c r="BI20" s="641"/>
      <c r="BJ20" s="641"/>
      <c r="BK20" s="641"/>
      <c r="BL20" s="641"/>
      <c r="BM20" s="641"/>
      <c r="BN20" s="642"/>
      <c r="BO20" s="677" t="s">
        <v>173</v>
      </c>
      <c r="BP20" s="677"/>
      <c r="BQ20" s="677"/>
      <c r="BR20" s="677"/>
      <c r="BS20" s="646" t="s">
        <v>173</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12401459</v>
      </c>
      <c r="CS20" s="641"/>
      <c r="CT20" s="641"/>
      <c r="CU20" s="641"/>
      <c r="CV20" s="641"/>
      <c r="CW20" s="641"/>
      <c r="CX20" s="641"/>
      <c r="CY20" s="642"/>
      <c r="CZ20" s="677">
        <v>100</v>
      </c>
      <c r="DA20" s="677"/>
      <c r="DB20" s="677"/>
      <c r="DC20" s="677"/>
      <c r="DD20" s="646">
        <v>2982888</v>
      </c>
      <c r="DE20" s="641"/>
      <c r="DF20" s="641"/>
      <c r="DG20" s="641"/>
      <c r="DH20" s="641"/>
      <c r="DI20" s="641"/>
      <c r="DJ20" s="641"/>
      <c r="DK20" s="641"/>
      <c r="DL20" s="641"/>
      <c r="DM20" s="641"/>
      <c r="DN20" s="641"/>
      <c r="DO20" s="641"/>
      <c r="DP20" s="642"/>
      <c r="DQ20" s="646">
        <v>6229064</v>
      </c>
      <c r="DR20" s="641"/>
      <c r="DS20" s="641"/>
      <c r="DT20" s="641"/>
      <c r="DU20" s="641"/>
      <c r="DV20" s="641"/>
      <c r="DW20" s="641"/>
      <c r="DX20" s="641"/>
      <c r="DY20" s="641"/>
      <c r="DZ20" s="641"/>
      <c r="EA20" s="641"/>
      <c r="EB20" s="641"/>
      <c r="EC20" s="684"/>
    </row>
    <row r="21" spans="2:133" ht="11.25" customHeight="1">
      <c r="B21" s="637" t="s">
        <v>275</v>
      </c>
      <c r="C21" s="638"/>
      <c r="D21" s="638"/>
      <c r="E21" s="638"/>
      <c r="F21" s="638"/>
      <c r="G21" s="638"/>
      <c r="H21" s="638"/>
      <c r="I21" s="638"/>
      <c r="J21" s="638"/>
      <c r="K21" s="638"/>
      <c r="L21" s="638"/>
      <c r="M21" s="638"/>
      <c r="N21" s="638"/>
      <c r="O21" s="638"/>
      <c r="P21" s="638"/>
      <c r="Q21" s="639"/>
      <c r="R21" s="640">
        <v>9027</v>
      </c>
      <c r="S21" s="641"/>
      <c r="T21" s="641"/>
      <c r="U21" s="641"/>
      <c r="V21" s="641"/>
      <c r="W21" s="641"/>
      <c r="X21" s="641"/>
      <c r="Y21" s="642"/>
      <c r="Z21" s="677">
        <v>0.1</v>
      </c>
      <c r="AA21" s="677"/>
      <c r="AB21" s="677"/>
      <c r="AC21" s="677"/>
      <c r="AD21" s="678">
        <v>9027</v>
      </c>
      <c r="AE21" s="678"/>
      <c r="AF21" s="678"/>
      <c r="AG21" s="678"/>
      <c r="AH21" s="678"/>
      <c r="AI21" s="678"/>
      <c r="AJ21" s="678"/>
      <c r="AK21" s="678"/>
      <c r="AL21" s="643">
        <v>0.2</v>
      </c>
      <c r="AM21" s="644"/>
      <c r="AN21" s="644"/>
      <c r="AO21" s="679"/>
      <c r="AP21" s="735" t="s">
        <v>276</v>
      </c>
      <c r="AQ21" s="742"/>
      <c r="AR21" s="742"/>
      <c r="AS21" s="742"/>
      <c r="AT21" s="742"/>
      <c r="AU21" s="742"/>
      <c r="AV21" s="742"/>
      <c r="AW21" s="742"/>
      <c r="AX21" s="742"/>
      <c r="AY21" s="742"/>
      <c r="AZ21" s="742"/>
      <c r="BA21" s="742"/>
      <c r="BB21" s="742"/>
      <c r="BC21" s="742"/>
      <c r="BD21" s="742"/>
      <c r="BE21" s="742"/>
      <c r="BF21" s="737"/>
      <c r="BG21" s="640" t="s">
        <v>173</v>
      </c>
      <c r="BH21" s="641"/>
      <c r="BI21" s="641"/>
      <c r="BJ21" s="641"/>
      <c r="BK21" s="641"/>
      <c r="BL21" s="641"/>
      <c r="BM21" s="641"/>
      <c r="BN21" s="642"/>
      <c r="BO21" s="677" t="s">
        <v>242</v>
      </c>
      <c r="BP21" s="677"/>
      <c r="BQ21" s="677"/>
      <c r="BR21" s="677"/>
      <c r="BS21" s="646" t="s">
        <v>173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277</v>
      </c>
      <c r="C22" s="638"/>
      <c r="D22" s="638"/>
      <c r="E22" s="638"/>
      <c r="F22" s="638"/>
      <c r="G22" s="638"/>
      <c r="H22" s="638"/>
      <c r="I22" s="638"/>
      <c r="J22" s="638"/>
      <c r="K22" s="638"/>
      <c r="L22" s="638"/>
      <c r="M22" s="638"/>
      <c r="N22" s="638"/>
      <c r="O22" s="638"/>
      <c r="P22" s="638"/>
      <c r="Q22" s="639"/>
      <c r="R22" s="640">
        <v>3413349</v>
      </c>
      <c r="S22" s="641"/>
      <c r="T22" s="641"/>
      <c r="U22" s="641"/>
      <c r="V22" s="641"/>
      <c r="W22" s="641"/>
      <c r="X22" s="641"/>
      <c r="Y22" s="642"/>
      <c r="Z22" s="677">
        <v>27.4</v>
      </c>
      <c r="AA22" s="677"/>
      <c r="AB22" s="677"/>
      <c r="AC22" s="677"/>
      <c r="AD22" s="678">
        <v>3012523</v>
      </c>
      <c r="AE22" s="678"/>
      <c r="AF22" s="678"/>
      <c r="AG22" s="678"/>
      <c r="AH22" s="678"/>
      <c r="AI22" s="678"/>
      <c r="AJ22" s="678"/>
      <c r="AK22" s="678"/>
      <c r="AL22" s="643">
        <v>63.2</v>
      </c>
      <c r="AM22" s="644"/>
      <c r="AN22" s="644"/>
      <c r="AO22" s="679"/>
      <c r="AP22" s="735" t="s">
        <v>278</v>
      </c>
      <c r="AQ22" s="742"/>
      <c r="AR22" s="742"/>
      <c r="AS22" s="742"/>
      <c r="AT22" s="742"/>
      <c r="AU22" s="742"/>
      <c r="AV22" s="742"/>
      <c r="AW22" s="742"/>
      <c r="AX22" s="742"/>
      <c r="AY22" s="742"/>
      <c r="AZ22" s="742"/>
      <c r="BA22" s="742"/>
      <c r="BB22" s="742"/>
      <c r="BC22" s="742"/>
      <c r="BD22" s="742"/>
      <c r="BE22" s="742"/>
      <c r="BF22" s="737"/>
      <c r="BG22" s="640" t="s">
        <v>242</v>
      </c>
      <c r="BH22" s="641"/>
      <c r="BI22" s="641"/>
      <c r="BJ22" s="641"/>
      <c r="BK22" s="641"/>
      <c r="BL22" s="641"/>
      <c r="BM22" s="641"/>
      <c r="BN22" s="642"/>
      <c r="BO22" s="677" t="s">
        <v>173</v>
      </c>
      <c r="BP22" s="677"/>
      <c r="BQ22" s="677"/>
      <c r="BR22" s="677"/>
      <c r="BS22" s="646" t="s">
        <v>242</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280</v>
      </c>
      <c r="C23" s="638"/>
      <c r="D23" s="638"/>
      <c r="E23" s="638"/>
      <c r="F23" s="638"/>
      <c r="G23" s="638"/>
      <c r="H23" s="638"/>
      <c r="I23" s="638"/>
      <c r="J23" s="638"/>
      <c r="K23" s="638"/>
      <c r="L23" s="638"/>
      <c r="M23" s="638"/>
      <c r="N23" s="638"/>
      <c r="O23" s="638"/>
      <c r="P23" s="638"/>
      <c r="Q23" s="639"/>
      <c r="R23" s="640">
        <v>3012523</v>
      </c>
      <c r="S23" s="641"/>
      <c r="T23" s="641"/>
      <c r="U23" s="641"/>
      <c r="V23" s="641"/>
      <c r="W23" s="641"/>
      <c r="X23" s="641"/>
      <c r="Y23" s="642"/>
      <c r="Z23" s="677">
        <v>24.2</v>
      </c>
      <c r="AA23" s="677"/>
      <c r="AB23" s="677"/>
      <c r="AC23" s="677"/>
      <c r="AD23" s="678">
        <v>3012523</v>
      </c>
      <c r="AE23" s="678"/>
      <c r="AF23" s="678"/>
      <c r="AG23" s="678"/>
      <c r="AH23" s="678"/>
      <c r="AI23" s="678"/>
      <c r="AJ23" s="678"/>
      <c r="AK23" s="678"/>
      <c r="AL23" s="643">
        <v>63.2</v>
      </c>
      <c r="AM23" s="644"/>
      <c r="AN23" s="644"/>
      <c r="AO23" s="679"/>
      <c r="AP23" s="735" t="s">
        <v>281</v>
      </c>
      <c r="AQ23" s="742"/>
      <c r="AR23" s="742"/>
      <c r="AS23" s="742"/>
      <c r="AT23" s="742"/>
      <c r="AU23" s="742"/>
      <c r="AV23" s="742"/>
      <c r="AW23" s="742"/>
      <c r="AX23" s="742"/>
      <c r="AY23" s="742"/>
      <c r="AZ23" s="742"/>
      <c r="BA23" s="742"/>
      <c r="BB23" s="742"/>
      <c r="BC23" s="742"/>
      <c r="BD23" s="742"/>
      <c r="BE23" s="742"/>
      <c r="BF23" s="737"/>
      <c r="BG23" s="640" t="s">
        <v>173</v>
      </c>
      <c r="BH23" s="641"/>
      <c r="BI23" s="641"/>
      <c r="BJ23" s="641"/>
      <c r="BK23" s="641"/>
      <c r="BL23" s="641"/>
      <c r="BM23" s="641"/>
      <c r="BN23" s="642"/>
      <c r="BO23" s="677" t="s">
        <v>242</v>
      </c>
      <c r="BP23" s="677"/>
      <c r="BQ23" s="677"/>
      <c r="BR23" s="677"/>
      <c r="BS23" s="646" t="s">
        <v>173</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c r="B24" s="637" t="s">
        <v>287</v>
      </c>
      <c r="C24" s="638"/>
      <c r="D24" s="638"/>
      <c r="E24" s="638"/>
      <c r="F24" s="638"/>
      <c r="G24" s="638"/>
      <c r="H24" s="638"/>
      <c r="I24" s="638"/>
      <c r="J24" s="638"/>
      <c r="K24" s="638"/>
      <c r="L24" s="638"/>
      <c r="M24" s="638"/>
      <c r="N24" s="638"/>
      <c r="O24" s="638"/>
      <c r="P24" s="638"/>
      <c r="Q24" s="639"/>
      <c r="R24" s="640">
        <v>400826</v>
      </c>
      <c r="S24" s="641"/>
      <c r="T24" s="641"/>
      <c r="U24" s="641"/>
      <c r="V24" s="641"/>
      <c r="W24" s="641"/>
      <c r="X24" s="641"/>
      <c r="Y24" s="642"/>
      <c r="Z24" s="677">
        <v>3.2</v>
      </c>
      <c r="AA24" s="677"/>
      <c r="AB24" s="677"/>
      <c r="AC24" s="677"/>
      <c r="AD24" s="678" t="s">
        <v>173</v>
      </c>
      <c r="AE24" s="678"/>
      <c r="AF24" s="678"/>
      <c r="AG24" s="678"/>
      <c r="AH24" s="678"/>
      <c r="AI24" s="678"/>
      <c r="AJ24" s="678"/>
      <c r="AK24" s="678"/>
      <c r="AL24" s="643" t="s">
        <v>242</v>
      </c>
      <c r="AM24" s="644"/>
      <c r="AN24" s="644"/>
      <c r="AO24" s="679"/>
      <c r="AP24" s="735" t="s">
        <v>288</v>
      </c>
      <c r="AQ24" s="742"/>
      <c r="AR24" s="742"/>
      <c r="AS24" s="742"/>
      <c r="AT24" s="742"/>
      <c r="AU24" s="742"/>
      <c r="AV24" s="742"/>
      <c r="AW24" s="742"/>
      <c r="AX24" s="742"/>
      <c r="AY24" s="742"/>
      <c r="AZ24" s="742"/>
      <c r="BA24" s="742"/>
      <c r="BB24" s="742"/>
      <c r="BC24" s="742"/>
      <c r="BD24" s="742"/>
      <c r="BE24" s="742"/>
      <c r="BF24" s="737"/>
      <c r="BG24" s="640" t="s">
        <v>242</v>
      </c>
      <c r="BH24" s="641"/>
      <c r="BI24" s="641"/>
      <c r="BJ24" s="641"/>
      <c r="BK24" s="641"/>
      <c r="BL24" s="641"/>
      <c r="BM24" s="641"/>
      <c r="BN24" s="642"/>
      <c r="BO24" s="677" t="s">
        <v>173</v>
      </c>
      <c r="BP24" s="677"/>
      <c r="BQ24" s="677"/>
      <c r="BR24" s="677"/>
      <c r="BS24" s="646" t="s">
        <v>242</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5001124</v>
      </c>
      <c r="CS24" s="696"/>
      <c r="CT24" s="696"/>
      <c r="CU24" s="696"/>
      <c r="CV24" s="696"/>
      <c r="CW24" s="696"/>
      <c r="CX24" s="696"/>
      <c r="CY24" s="739"/>
      <c r="CZ24" s="740">
        <v>40.299999999999997</v>
      </c>
      <c r="DA24" s="713"/>
      <c r="DB24" s="713"/>
      <c r="DC24" s="743"/>
      <c r="DD24" s="738">
        <v>3157256</v>
      </c>
      <c r="DE24" s="696"/>
      <c r="DF24" s="696"/>
      <c r="DG24" s="696"/>
      <c r="DH24" s="696"/>
      <c r="DI24" s="696"/>
      <c r="DJ24" s="696"/>
      <c r="DK24" s="739"/>
      <c r="DL24" s="738">
        <v>3126411</v>
      </c>
      <c r="DM24" s="696"/>
      <c r="DN24" s="696"/>
      <c r="DO24" s="696"/>
      <c r="DP24" s="696"/>
      <c r="DQ24" s="696"/>
      <c r="DR24" s="696"/>
      <c r="DS24" s="696"/>
      <c r="DT24" s="696"/>
      <c r="DU24" s="696"/>
      <c r="DV24" s="739"/>
      <c r="DW24" s="740">
        <v>63.3</v>
      </c>
      <c r="DX24" s="713"/>
      <c r="DY24" s="713"/>
      <c r="DZ24" s="713"/>
      <c r="EA24" s="713"/>
      <c r="EB24" s="713"/>
      <c r="EC24" s="741"/>
    </row>
    <row r="25" spans="2:133" ht="11.25" customHeight="1">
      <c r="B25" s="637" t="s">
        <v>290</v>
      </c>
      <c r="C25" s="638"/>
      <c r="D25" s="638"/>
      <c r="E25" s="638"/>
      <c r="F25" s="638"/>
      <c r="G25" s="638"/>
      <c r="H25" s="638"/>
      <c r="I25" s="638"/>
      <c r="J25" s="638"/>
      <c r="K25" s="638"/>
      <c r="L25" s="638"/>
      <c r="M25" s="638"/>
      <c r="N25" s="638"/>
      <c r="O25" s="638"/>
      <c r="P25" s="638"/>
      <c r="Q25" s="639"/>
      <c r="R25" s="640" t="s">
        <v>173</v>
      </c>
      <c r="S25" s="641"/>
      <c r="T25" s="641"/>
      <c r="U25" s="641"/>
      <c r="V25" s="641"/>
      <c r="W25" s="641"/>
      <c r="X25" s="641"/>
      <c r="Y25" s="642"/>
      <c r="Z25" s="677" t="s">
        <v>242</v>
      </c>
      <c r="AA25" s="677"/>
      <c r="AB25" s="677"/>
      <c r="AC25" s="677"/>
      <c r="AD25" s="678" t="s">
        <v>242</v>
      </c>
      <c r="AE25" s="678"/>
      <c r="AF25" s="678"/>
      <c r="AG25" s="678"/>
      <c r="AH25" s="678"/>
      <c r="AI25" s="678"/>
      <c r="AJ25" s="678"/>
      <c r="AK25" s="678"/>
      <c r="AL25" s="643" t="s">
        <v>173</v>
      </c>
      <c r="AM25" s="644"/>
      <c r="AN25" s="644"/>
      <c r="AO25" s="679"/>
      <c r="AP25" s="735" t="s">
        <v>291</v>
      </c>
      <c r="AQ25" s="742"/>
      <c r="AR25" s="742"/>
      <c r="AS25" s="742"/>
      <c r="AT25" s="742"/>
      <c r="AU25" s="742"/>
      <c r="AV25" s="742"/>
      <c r="AW25" s="742"/>
      <c r="AX25" s="742"/>
      <c r="AY25" s="742"/>
      <c r="AZ25" s="742"/>
      <c r="BA25" s="742"/>
      <c r="BB25" s="742"/>
      <c r="BC25" s="742"/>
      <c r="BD25" s="742"/>
      <c r="BE25" s="742"/>
      <c r="BF25" s="737"/>
      <c r="BG25" s="640" t="s">
        <v>242</v>
      </c>
      <c r="BH25" s="641"/>
      <c r="BI25" s="641"/>
      <c r="BJ25" s="641"/>
      <c r="BK25" s="641"/>
      <c r="BL25" s="641"/>
      <c r="BM25" s="641"/>
      <c r="BN25" s="642"/>
      <c r="BO25" s="677" t="s">
        <v>173</v>
      </c>
      <c r="BP25" s="677"/>
      <c r="BQ25" s="677"/>
      <c r="BR25" s="677"/>
      <c r="BS25" s="646" t="s">
        <v>173</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1686675</v>
      </c>
      <c r="CS25" s="659"/>
      <c r="CT25" s="659"/>
      <c r="CU25" s="659"/>
      <c r="CV25" s="659"/>
      <c r="CW25" s="659"/>
      <c r="CX25" s="659"/>
      <c r="CY25" s="660"/>
      <c r="CZ25" s="643">
        <v>13.6</v>
      </c>
      <c r="DA25" s="661"/>
      <c r="DB25" s="661"/>
      <c r="DC25" s="662"/>
      <c r="DD25" s="646">
        <v>1423755</v>
      </c>
      <c r="DE25" s="659"/>
      <c r="DF25" s="659"/>
      <c r="DG25" s="659"/>
      <c r="DH25" s="659"/>
      <c r="DI25" s="659"/>
      <c r="DJ25" s="659"/>
      <c r="DK25" s="660"/>
      <c r="DL25" s="646">
        <v>1418803</v>
      </c>
      <c r="DM25" s="659"/>
      <c r="DN25" s="659"/>
      <c r="DO25" s="659"/>
      <c r="DP25" s="659"/>
      <c r="DQ25" s="659"/>
      <c r="DR25" s="659"/>
      <c r="DS25" s="659"/>
      <c r="DT25" s="659"/>
      <c r="DU25" s="659"/>
      <c r="DV25" s="660"/>
      <c r="DW25" s="643">
        <v>28.7</v>
      </c>
      <c r="DX25" s="661"/>
      <c r="DY25" s="661"/>
      <c r="DZ25" s="661"/>
      <c r="EA25" s="661"/>
      <c r="EB25" s="661"/>
      <c r="EC25" s="676"/>
    </row>
    <row r="26" spans="2:133" ht="11.25" customHeight="1">
      <c r="B26" s="637" t="s">
        <v>293</v>
      </c>
      <c r="C26" s="638"/>
      <c r="D26" s="638"/>
      <c r="E26" s="638"/>
      <c r="F26" s="638"/>
      <c r="G26" s="638"/>
      <c r="H26" s="638"/>
      <c r="I26" s="638"/>
      <c r="J26" s="638"/>
      <c r="K26" s="638"/>
      <c r="L26" s="638"/>
      <c r="M26" s="638"/>
      <c r="N26" s="638"/>
      <c r="O26" s="638"/>
      <c r="P26" s="638"/>
      <c r="Q26" s="639"/>
      <c r="R26" s="640">
        <v>5130236</v>
      </c>
      <c r="S26" s="641"/>
      <c r="T26" s="641"/>
      <c r="U26" s="641"/>
      <c r="V26" s="641"/>
      <c r="W26" s="641"/>
      <c r="X26" s="641"/>
      <c r="Y26" s="642"/>
      <c r="Z26" s="677">
        <v>41.1</v>
      </c>
      <c r="AA26" s="677"/>
      <c r="AB26" s="677"/>
      <c r="AC26" s="677"/>
      <c r="AD26" s="678">
        <v>4729410</v>
      </c>
      <c r="AE26" s="678"/>
      <c r="AF26" s="678"/>
      <c r="AG26" s="678"/>
      <c r="AH26" s="678"/>
      <c r="AI26" s="678"/>
      <c r="AJ26" s="678"/>
      <c r="AK26" s="678"/>
      <c r="AL26" s="643">
        <v>99.2</v>
      </c>
      <c r="AM26" s="644"/>
      <c r="AN26" s="644"/>
      <c r="AO26" s="679"/>
      <c r="AP26" s="735" t="s">
        <v>294</v>
      </c>
      <c r="AQ26" s="736"/>
      <c r="AR26" s="736"/>
      <c r="AS26" s="736"/>
      <c r="AT26" s="736"/>
      <c r="AU26" s="736"/>
      <c r="AV26" s="736"/>
      <c r="AW26" s="736"/>
      <c r="AX26" s="736"/>
      <c r="AY26" s="736"/>
      <c r="AZ26" s="736"/>
      <c r="BA26" s="736"/>
      <c r="BB26" s="736"/>
      <c r="BC26" s="736"/>
      <c r="BD26" s="736"/>
      <c r="BE26" s="736"/>
      <c r="BF26" s="737"/>
      <c r="BG26" s="640" t="s">
        <v>173</v>
      </c>
      <c r="BH26" s="641"/>
      <c r="BI26" s="641"/>
      <c r="BJ26" s="641"/>
      <c r="BK26" s="641"/>
      <c r="BL26" s="641"/>
      <c r="BM26" s="641"/>
      <c r="BN26" s="642"/>
      <c r="BO26" s="677" t="s">
        <v>173</v>
      </c>
      <c r="BP26" s="677"/>
      <c r="BQ26" s="677"/>
      <c r="BR26" s="677"/>
      <c r="BS26" s="646" t="s">
        <v>242</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1124898</v>
      </c>
      <c r="CS26" s="641"/>
      <c r="CT26" s="641"/>
      <c r="CU26" s="641"/>
      <c r="CV26" s="641"/>
      <c r="CW26" s="641"/>
      <c r="CX26" s="641"/>
      <c r="CY26" s="642"/>
      <c r="CZ26" s="643">
        <v>9.1</v>
      </c>
      <c r="DA26" s="661"/>
      <c r="DB26" s="661"/>
      <c r="DC26" s="662"/>
      <c r="DD26" s="646">
        <v>876944</v>
      </c>
      <c r="DE26" s="641"/>
      <c r="DF26" s="641"/>
      <c r="DG26" s="641"/>
      <c r="DH26" s="641"/>
      <c r="DI26" s="641"/>
      <c r="DJ26" s="641"/>
      <c r="DK26" s="642"/>
      <c r="DL26" s="646" t="s">
        <v>173</v>
      </c>
      <c r="DM26" s="641"/>
      <c r="DN26" s="641"/>
      <c r="DO26" s="641"/>
      <c r="DP26" s="641"/>
      <c r="DQ26" s="641"/>
      <c r="DR26" s="641"/>
      <c r="DS26" s="641"/>
      <c r="DT26" s="641"/>
      <c r="DU26" s="641"/>
      <c r="DV26" s="642"/>
      <c r="DW26" s="643" t="s">
        <v>173</v>
      </c>
      <c r="DX26" s="661"/>
      <c r="DY26" s="661"/>
      <c r="DZ26" s="661"/>
      <c r="EA26" s="661"/>
      <c r="EB26" s="661"/>
      <c r="EC26" s="676"/>
    </row>
    <row r="27" spans="2:133" ht="11.25" customHeight="1">
      <c r="B27" s="637" t="s">
        <v>296</v>
      </c>
      <c r="C27" s="638"/>
      <c r="D27" s="638"/>
      <c r="E27" s="638"/>
      <c r="F27" s="638"/>
      <c r="G27" s="638"/>
      <c r="H27" s="638"/>
      <c r="I27" s="638"/>
      <c r="J27" s="638"/>
      <c r="K27" s="638"/>
      <c r="L27" s="638"/>
      <c r="M27" s="638"/>
      <c r="N27" s="638"/>
      <c r="O27" s="638"/>
      <c r="P27" s="638"/>
      <c r="Q27" s="639"/>
      <c r="R27" s="640">
        <v>2750</v>
      </c>
      <c r="S27" s="641"/>
      <c r="T27" s="641"/>
      <c r="U27" s="641"/>
      <c r="V27" s="641"/>
      <c r="W27" s="641"/>
      <c r="X27" s="641"/>
      <c r="Y27" s="642"/>
      <c r="Z27" s="677">
        <v>0</v>
      </c>
      <c r="AA27" s="677"/>
      <c r="AB27" s="677"/>
      <c r="AC27" s="677"/>
      <c r="AD27" s="678">
        <v>2750</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1318458</v>
      </c>
      <c r="BH27" s="641"/>
      <c r="BI27" s="641"/>
      <c r="BJ27" s="641"/>
      <c r="BK27" s="641"/>
      <c r="BL27" s="641"/>
      <c r="BM27" s="641"/>
      <c r="BN27" s="642"/>
      <c r="BO27" s="677">
        <v>100</v>
      </c>
      <c r="BP27" s="677"/>
      <c r="BQ27" s="677"/>
      <c r="BR27" s="677"/>
      <c r="BS27" s="646">
        <v>6333</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1959920</v>
      </c>
      <c r="CS27" s="659"/>
      <c r="CT27" s="659"/>
      <c r="CU27" s="659"/>
      <c r="CV27" s="659"/>
      <c r="CW27" s="659"/>
      <c r="CX27" s="659"/>
      <c r="CY27" s="660"/>
      <c r="CZ27" s="643">
        <v>15.8</v>
      </c>
      <c r="DA27" s="661"/>
      <c r="DB27" s="661"/>
      <c r="DC27" s="662"/>
      <c r="DD27" s="646">
        <v>553747</v>
      </c>
      <c r="DE27" s="659"/>
      <c r="DF27" s="659"/>
      <c r="DG27" s="659"/>
      <c r="DH27" s="659"/>
      <c r="DI27" s="659"/>
      <c r="DJ27" s="659"/>
      <c r="DK27" s="660"/>
      <c r="DL27" s="646">
        <v>530564</v>
      </c>
      <c r="DM27" s="659"/>
      <c r="DN27" s="659"/>
      <c r="DO27" s="659"/>
      <c r="DP27" s="659"/>
      <c r="DQ27" s="659"/>
      <c r="DR27" s="659"/>
      <c r="DS27" s="659"/>
      <c r="DT27" s="659"/>
      <c r="DU27" s="659"/>
      <c r="DV27" s="660"/>
      <c r="DW27" s="643">
        <v>10.7</v>
      </c>
      <c r="DX27" s="661"/>
      <c r="DY27" s="661"/>
      <c r="DZ27" s="661"/>
      <c r="EA27" s="661"/>
      <c r="EB27" s="661"/>
      <c r="EC27" s="676"/>
    </row>
    <row r="28" spans="2:133" ht="11.25" customHeight="1">
      <c r="B28" s="637" t="s">
        <v>299</v>
      </c>
      <c r="C28" s="638"/>
      <c r="D28" s="638"/>
      <c r="E28" s="638"/>
      <c r="F28" s="638"/>
      <c r="G28" s="638"/>
      <c r="H28" s="638"/>
      <c r="I28" s="638"/>
      <c r="J28" s="638"/>
      <c r="K28" s="638"/>
      <c r="L28" s="638"/>
      <c r="M28" s="638"/>
      <c r="N28" s="638"/>
      <c r="O28" s="638"/>
      <c r="P28" s="638"/>
      <c r="Q28" s="639"/>
      <c r="R28" s="640">
        <v>211480</v>
      </c>
      <c r="S28" s="641"/>
      <c r="T28" s="641"/>
      <c r="U28" s="641"/>
      <c r="V28" s="641"/>
      <c r="W28" s="641"/>
      <c r="X28" s="641"/>
      <c r="Y28" s="642"/>
      <c r="Z28" s="677">
        <v>1.7</v>
      </c>
      <c r="AA28" s="677"/>
      <c r="AB28" s="677"/>
      <c r="AC28" s="677"/>
      <c r="AD28" s="678" t="s">
        <v>137</v>
      </c>
      <c r="AE28" s="678"/>
      <c r="AF28" s="678"/>
      <c r="AG28" s="678"/>
      <c r="AH28" s="678"/>
      <c r="AI28" s="678"/>
      <c r="AJ28" s="678"/>
      <c r="AK28" s="678"/>
      <c r="AL28" s="643" t="s">
        <v>173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1354529</v>
      </c>
      <c r="CS28" s="641"/>
      <c r="CT28" s="641"/>
      <c r="CU28" s="641"/>
      <c r="CV28" s="641"/>
      <c r="CW28" s="641"/>
      <c r="CX28" s="641"/>
      <c r="CY28" s="642"/>
      <c r="CZ28" s="643">
        <v>10.9</v>
      </c>
      <c r="DA28" s="661"/>
      <c r="DB28" s="661"/>
      <c r="DC28" s="662"/>
      <c r="DD28" s="646">
        <v>1179754</v>
      </c>
      <c r="DE28" s="641"/>
      <c r="DF28" s="641"/>
      <c r="DG28" s="641"/>
      <c r="DH28" s="641"/>
      <c r="DI28" s="641"/>
      <c r="DJ28" s="641"/>
      <c r="DK28" s="642"/>
      <c r="DL28" s="646">
        <v>1177044</v>
      </c>
      <c r="DM28" s="641"/>
      <c r="DN28" s="641"/>
      <c r="DO28" s="641"/>
      <c r="DP28" s="641"/>
      <c r="DQ28" s="641"/>
      <c r="DR28" s="641"/>
      <c r="DS28" s="641"/>
      <c r="DT28" s="641"/>
      <c r="DU28" s="641"/>
      <c r="DV28" s="642"/>
      <c r="DW28" s="643">
        <v>23.8</v>
      </c>
      <c r="DX28" s="661"/>
      <c r="DY28" s="661"/>
      <c r="DZ28" s="661"/>
      <c r="EA28" s="661"/>
      <c r="EB28" s="661"/>
      <c r="EC28" s="676"/>
    </row>
    <row r="29" spans="2:133" ht="11.25" customHeight="1">
      <c r="B29" s="637" t="s">
        <v>301</v>
      </c>
      <c r="C29" s="638"/>
      <c r="D29" s="638"/>
      <c r="E29" s="638"/>
      <c r="F29" s="638"/>
      <c r="G29" s="638"/>
      <c r="H29" s="638"/>
      <c r="I29" s="638"/>
      <c r="J29" s="638"/>
      <c r="K29" s="638"/>
      <c r="L29" s="638"/>
      <c r="M29" s="638"/>
      <c r="N29" s="638"/>
      <c r="O29" s="638"/>
      <c r="P29" s="638"/>
      <c r="Q29" s="639"/>
      <c r="R29" s="640">
        <v>456207</v>
      </c>
      <c r="S29" s="641"/>
      <c r="T29" s="641"/>
      <c r="U29" s="641"/>
      <c r="V29" s="641"/>
      <c r="W29" s="641"/>
      <c r="X29" s="641"/>
      <c r="Y29" s="642"/>
      <c r="Z29" s="677">
        <v>3.7</v>
      </c>
      <c r="AA29" s="677"/>
      <c r="AB29" s="677"/>
      <c r="AC29" s="677"/>
      <c r="AD29" s="678">
        <v>6586</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302</v>
      </c>
      <c r="CE29" s="730"/>
      <c r="CF29" s="673" t="s">
        <v>70</v>
      </c>
      <c r="CG29" s="674"/>
      <c r="CH29" s="674"/>
      <c r="CI29" s="674"/>
      <c r="CJ29" s="674"/>
      <c r="CK29" s="674"/>
      <c r="CL29" s="674"/>
      <c r="CM29" s="674"/>
      <c r="CN29" s="674"/>
      <c r="CO29" s="674"/>
      <c r="CP29" s="674"/>
      <c r="CQ29" s="675"/>
      <c r="CR29" s="640">
        <v>1354221</v>
      </c>
      <c r="CS29" s="659"/>
      <c r="CT29" s="659"/>
      <c r="CU29" s="659"/>
      <c r="CV29" s="659"/>
      <c r="CW29" s="659"/>
      <c r="CX29" s="659"/>
      <c r="CY29" s="660"/>
      <c r="CZ29" s="643">
        <v>10.9</v>
      </c>
      <c r="DA29" s="661"/>
      <c r="DB29" s="661"/>
      <c r="DC29" s="662"/>
      <c r="DD29" s="646">
        <v>1179446</v>
      </c>
      <c r="DE29" s="659"/>
      <c r="DF29" s="659"/>
      <c r="DG29" s="659"/>
      <c r="DH29" s="659"/>
      <c r="DI29" s="659"/>
      <c r="DJ29" s="659"/>
      <c r="DK29" s="660"/>
      <c r="DL29" s="646">
        <v>1176736</v>
      </c>
      <c r="DM29" s="659"/>
      <c r="DN29" s="659"/>
      <c r="DO29" s="659"/>
      <c r="DP29" s="659"/>
      <c r="DQ29" s="659"/>
      <c r="DR29" s="659"/>
      <c r="DS29" s="659"/>
      <c r="DT29" s="659"/>
      <c r="DU29" s="659"/>
      <c r="DV29" s="660"/>
      <c r="DW29" s="643">
        <v>23.8</v>
      </c>
      <c r="DX29" s="661"/>
      <c r="DY29" s="661"/>
      <c r="DZ29" s="661"/>
      <c r="EA29" s="661"/>
      <c r="EB29" s="661"/>
      <c r="EC29" s="676"/>
    </row>
    <row r="30" spans="2:133" ht="11.25" customHeight="1">
      <c r="B30" s="637" t="s">
        <v>303</v>
      </c>
      <c r="C30" s="638"/>
      <c r="D30" s="638"/>
      <c r="E30" s="638"/>
      <c r="F30" s="638"/>
      <c r="G30" s="638"/>
      <c r="H30" s="638"/>
      <c r="I30" s="638"/>
      <c r="J30" s="638"/>
      <c r="K30" s="638"/>
      <c r="L30" s="638"/>
      <c r="M30" s="638"/>
      <c r="N30" s="638"/>
      <c r="O30" s="638"/>
      <c r="P30" s="638"/>
      <c r="Q30" s="639"/>
      <c r="R30" s="640">
        <v>49249</v>
      </c>
      <c r="S30" s="641"/>
      <c r="T30" s="641"/>
      <c r="U30" s="641"/>
      <c r="V30" s="641"/>
      <c r="W30" s="641"/>
      <c r="X30" s="641"/>
      <c r="Y30" s="642"/>
      <c r="Z30" s="677">
        <v>0.4</v>
      </c>
      <c r="AA30" s="677"/>
      <c r="AB30" s="677"/>
      <c r="AC30" s="677"/>
      <c r="AD30" s="678" t="s">
        <v>173</v>
      </c>
      <c r="AE30" s="678"/>
      <c r="AF30" s="678"/>
      <c r="AG30" s="678"/>
      <c r="AH30" s="678"/>
      <c r="AI30" s="678"/>
      <c r="AJ30" s="678"/>
      <c r="AK30" s="678"/>
      <c r="AL30" s="643" t="s">
        <v>242</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1276444</v>
      </c>
      <c r="CS30" s="641"/>
      <c r="CT30" s="641"/>
      <c r="CU30" s="641"/>
      <c r="CV30" s="641"/>
      <c r="CW30" s="641"/>
      <c r="CX30" s="641"/>
      <c r="CY30" s="642"/>
      <c r="CZ30" s="643">
        <v>10.3</v>
      </c>
      <c r="DA30" s="661"/>
      <c r="DB30" s="661"/>
      <c r="DC30" s="662"/>
      <c r="DD30" s="646">
        <v>1115644</v>
      </c>
      <c r="DE30" s="641"/>
      <c r="DF30" s="641"/>
      <c r="DG30" s="641"/>
      <c r="DH30" s="641"/>
      <c r="DI30" s="641"/>
      <c r="DJ30" s="641"/>
      <c r="DK30" s="642"/>
      <c r="DL30" s="646">
        <v>1112944</v>
      </c>
      <c r="DM30" s="641"/>
      <c r="DN30" s="641"/>
      <c r="DO30" s="641"/>
      <c r="DP30" s="641"/>
      <c r="DQ30" s="641"/>
      <c r="DR30" s="641"/>
      <c r="DS30" s="641"/>
      <c r="DT30" s="641"/>
      <c r="DU30" s="641"/>
      <c r="DV30" s="642"/>
      <c r="DW30" s="643">
        <v>22.5</v>
      </c>
      <c r="DX30" s="661"/>
      <c r="DY30" s="661"/>
      <c r="DZ30" s="661"/>
      <c r="EA30" s="661"/>
      <c r="EB30" s="661"/>
      <c r="EC30" s="676"/>
    </row>
    <row r="31" spans="2:133" ht="11.25" customHeight="1">
      <c r="B31" s="637" t="s">
        <v>307</v>
      </c>
      <c r="C31" s="638"/>
      <c r="D31" s="638"/>
      <c r="E31" s="638"/>
      <c r="F31" s="638"/>
      <c r="G31" s="638"/>
      <c r="H31" s="638"/>
      <c r="I31" s="638"/>
      <c r="J31" s="638"/>
      <c r="K31" s="638"/>
      <c r="L31" s="638"/>
      <c r="M31" s="638"/>
      <c r="N31" s="638"/>
      <c r="O31" s="638"/>
      <c r="P31" s="638"/>
      <c r="Q31" s="639"/>
      <c r="R31" s="640">
        <v>1987144</v>
      </c>
      <c r="S31" s="641"/>
      <c r="T31" s="641"/>
      <c r="U31" s="641"/>
      <c r="V31" s="641"/>
      <c r="W31" s="641"/>
      <c r="X31" s="641"/>
      <c r="Y31" s="642"/>
      <c r="Z31" s="677">
        <v>15.9</v>
      </c>
      <c r="AA31" s="677"/>
      <c r="AB31" s="677"/>
      <c r="AC31" s="677"/>
      <c r="AD31" s="678" t="s">
        <v>137</v>
      </c>
      <c r="AE31" s="678"/>
      <c r="AF31" s="678"/>
      <c r="AG31" s="678"/>
      <c r="AH31" s="678"/>
      <c r="AI31" s="678"/>
      <c r="AJ31" s="678"/>
      <c r="AK31" s="678"/>
      <c r="AL31" s="643" t="s">
        <v>242</v>
      </c>
      <c r="AM31" s="644"/>
      <c r="AN31" s="644"/>
      <c r="AO31" s="679"/>
      <c r="AP31" s="715" t="s">
        <v>308</v>
      </c>
      <c r="AQ31" s="716"/>
      <c r="AR31" s="716"/>
      <c r="AS31" s="716"/>
      <c r="AT31" s="721" t="s">
        <v>309</v>
      </c>
      <c r="AU31" s="231"/>
      <c r="AV31" s="231"/>
      <c r="AW31" s="231"/>
      <c r="AX31" s="708" t="s">
        <v>185</v>
      </c>
      <c r="AY31" s="709"/>
      <c r="AZ31" s="709"/>
      <c r="BA31" s="709"/>
      <c r="BB31" s="709"/>
      <c r="BC31" s="709"/>
      <c r="BD31" s="709"/>
      <c r="BE31" s="709"/>
      <c r="BF31" s="710"/>
      <c r="BG31" s="711">
        <v>98.1</v>
      </c>
      <c r="BH31" s="712"/>
      <c r="BI31" s="712"/>
      <c r="BJ31" s="712"/>
      <c r="BK31" s="712"/>
      <c r="BL31" s="712"/>
      <c r="BM31" s="713">
        <v>92.8</v>
      </c>
      <c r="BN31" s="712"/>
      <c r="BO31" s="712"/>
      <c r="BP31" s="712"/>
      <c r="BQ31" s="714"/>
      <c r="BR31" s="711">
        <v>98</v>
      </c>
      <c r="BS31" s="712"/>
      <c r="BT31" s="712"/>
      <c r="BU31" s="712"/>
      <c r="BV31" s="712"/>
      <c r="BW31" s="712"/>
      <c r="BX31" s="713">
        <v>92.2</v>
      </c>
      <c r="BY31" s="712"/>
      <c r="BZ31" s="712"/>
      <c r="CA31" s="712"/>
      <c r="CB31" s="714"/>
      <c r="CD31" s="731"/>
      <c r="CE31" s="732"/>
      <c r="CF31" s="673" t="s">
        <v>310</v>
      </c>
      <c r="CG31" s="674"/>
      <c r="CH31" s="674"/>
      <c r="CI31" s="674"/>
      <c r="CJ31" s="674"/>
      <c r="CK31" s="674"/>
      <c r="CL31" s="674"/>
      <c r="CM31" s="674"/>
      <c r="CN31" s="674"/>
      <c r="CO31" s="674"/>
      <c r="CP31" s="674"/>
      <c r="CQ31" s="675"/>
      <c r="CR31" s="640">
        <v>77777</v>
      </c>
      <c r="CS31" s="659"/>
      <c r="CT31" s="659"/>
      <c r="CU31" s="659"/>
      <c r="CV31" s="659"/>
      <c r="CW31" s="659"/>
      <c r="CX31" s="659"/>
      <c r="CY31" s="660"/>
      <c r="CZ31" s="643">
        <v>0.6</v>
      </c>
      <c r="DA31" s="661"/>
      <c r="DB31" s="661"/>
      <c r="DC31" s="662"/>
      <c r="DD31" s="646">
        <v>63802</v>
      </c>
      <c r="DE31" s="659"/>
      <c r="DF31" s="659"/>
      <c r="DG31" s="659"/>
      <c r="DH31" s="659"/>
      <c r="DI31" s="659"/>
      <c r="DJ31" s="659"/>
      <c r="DK31" s="660"/>
      <c r="DL31" s="646">
        <v>63792</v>
      </c>
      <c r="DM31" s="659"/>
      <c r="DN31" s="659"/>
      <c r="DO31" s="659"/>
      <c r="DP31" s="659"/>
      <c r="DQ31" s="659"/>
      <c r="DR31" s="659"/>
      <c r="DS31" s="659"/>
      <c r="DT31" s="659"/>
      <c r="DU31" s="659"/>
      <c r="DV31" s="660"/>
      <c r="DW31" s="643">
        <v>1.3</v>
      </c>
      <c r="DX31" s="661"/>
      <c r="DY31" s="661"/>
      <c r="DZ31" s="661"/>
      <c r="EA31" s="661"/>
      <c r="EB31" s="661"/>
      <c r="EC31" s="676"/>
    </row>
    <row r="32" spans="2:133" ht="11.25" customHeight="1">
      <c r="B32" s="704" t="s">
        <v>311</v>
      </c>
      <c r="C32" s="705"/>
      <c r="D32" s="705"/>
      <c r="E32" s="705"/>
      <c r="F32" s="705"/>
      <c r="G32" s="705"/>
      <c r="H32" s="705"/>
      <c r="I32" s="705"/>
      <c r="J32" s="705"/>
      <c r="K32" s="705"/>
      <c r="L32" s="705"/>
      <c r="M32" s="705"/>
      <c r="N32" s="705"/>
      <c r="O32" s="705"/>
      <c r="P32" s="705"/>
      <c r="Q32" s="706"/>
      <c r="R32" s="640" t="s">
        <v>242</v>
      </c>
      <c r="S32" s="641"/>
      <c r="T32" s="641"/>
      <c r="U32" s="641"/>
      <c r="V32" s="641"/>
      <c r="W32" s="641"/>
      <c r="X32" s="641"/>
      <c r="Y32" s="642"/>
      <c r="Z32" s="677" t="s">
        <v>173</v>
      </c>
      <c r="AA32" s="677"/>
      <c r="AB32" s="677"/>
      <c r="AC32" s="677"/>
      <c r="AD32" s="678" t="s">
        <v>173</v>
      </c>
      <c r="AE32" s="678"/>
      <c r="AF32" s="678"/>
      <c r="AG32" s="678"/>
      <c r="AH32" s="678"/>
      <c r="AI32" s="678"/>
      <c r="AJ32" s="678"/>
      <c r="AK32" s="678"/>
      <c r="AL32" s="643" t="s">
        <v>242</v>
      </c>
      <c r="AM32" s="644"/>
      <c r="AN32" s="644"/>
      <c r="AO32" s="679"/>
      <c r="AP32" s="717"/>
      <c r="AQ32" s="718"/>
      <c r="AR32" s="718"/>
      <c r="AS32" s="718"/>
      <c r="AT32" s="722"/>
      <c r="AU32" s="230" t="s">
        <v>312</v>
      </c>
      <c r="AV32" s="230"/>
      <c r="AW32" s="230"/>
      <c r="AX32" s="637" t="s">
        <v>313</v>
      </c>
      <c r="AY32" s="638"/>
      <c r="AZ32" s="638"/>
      <c r="BA32" s="638"/>
      <c r="BB32" s="638"/>
      <c r="BC32" s="638"/>
      <c r="BD32" s="638"/>
      <c r="BE32" s="638"/>
      <c r="BF32" s="639"/>
      <c r="BG32" s="724">
        <v>98.3</v>
      </c>
      <c r="BH32" s="659"/>
      <c r="BI32" s="659"/>
      <c r="BJ32" s="659"/>
      <c r="BK32" s="659"/>
      <c r="BL32" s="659"/>
      <c r="BM32" s="644">
        <v>95.6</v>
      </c>
      <c r="BN32" s="725"/>
      <c r="BO32" s="725"/>
      <c r="BP32" s="725"/>
      <c r="BQ32" s="683"/>
      <c r="BR32" s="724">
        <v>98.3</v>
      </c>
      <c r="BS32" s="659"/>
      <c r="BT32" s="659"/>
      <c r="BU32" s="659"/>
      <c r="BV32" s="659"/>
      <c r="BW32" s="659"/>
      <c r="BX32" s="644">
        <v>94.9</v>
      </c>
      <c r="BY32" s="725"/>
      <c r="BZ32" s="725"/>
      <c r="CA32" s="725"/>
      <c r="CB32" s="683"/>
      <c r="CD32" s="733"/>
      <c r="CE32" s="734"/>
      <c r="CF32" s="673" t="s">
        <v>314</v>
      </c>
      <c r="CG32" s="674"/>
      <c r="CH32" s="674"/>
      <c r="CI32" s="674"/>
      <c r="CJ32" s="674"/>
      <c r="CK32" s="674"/>
      <c r="CL32" s="674"/>
      <c r="CM32" s="674"/>
      <c r="CN32" s="674"/>
      <c r="CO32" s="674"/>
      <c r="CP32" s="674"/>
      <c r="CQ32" s="675"/>
      <c r="CR32" s="640">
        <v>308</v>
      </c>
      <c r="CS32" s="641"/>
      <c r="CT32" s="641"/>
      <c r="CU32" s="641"/>
      <c r="CV32" s="641"/>
      <c r="CW32" s="641"/>
      <c r="CX32" s="641"/>
      <c r="CY32" s="642"/>
      <c r="CZ32" s="643">
        <v>0</v>
      </c>
      <c r="DA32" s="661"/>
      <c r="DB32" s="661"/>
      <c r="DC32" s="662"/>
      <c r="DD32" s="646">
        <v>308</v>
      </c>
      <c r="DE32" s="641"/>
      <c r="DF32" s="641"/>
      <c r="DG32" s="641"/>
      <c r="DH32" s="641"/>
      <c r="DI32" s="641"/>
      <c r="DJ32" s="641"/>
      <c r="DK32" s="642"/>
      <c r="DL32" s="646">
        <v>308</v>
      </c>
      <c r="DM32" s="641"/>
      <c r="DN32" s="641"/>
      <c r="DO32" s="641"/>
      <c r="DP32" s="641"/>
      <c r="DQ32" s="641"/>
      <c r="DR32" s="641"/>
      <c r="DS32" s="641"/>
      <c r="DT32" s="641"/>
      <c r="DU32" s="641"/>
      <c r="DV32" s="642"/>
      <c r="DW32" s="643">
        <v>0</v>
      </c>
      <c r="DX32" s="661"/>
      <c r="DY32" s="661"/>
      <c r="DZ32" s="661"/>
      <c r="EA32" s="661"/>
      <c r="EB32" s="661"/>
      <c r="EC32" s="676"/>
    </row>
    <row r="33" spans="2:133" ht="11.25" customHeight="1">
      <c r="B33" s="637" t="s">
        <v>315</v>
      </c>
      <c r="C33" s="638"/>
      <c r="D33" s="638"/>
      <c r="E33" s="638"/>
      <c r="F33" s="638"/>
      <c r="G33" s="638"/>
      <c r="H33" s="638"/>
      <c r="I33" s="638"/>
      <c r="J33" s="638"/>
      <c r="K33" s="638"/>
      <c r="L33" s="638"/>
      <c r="M33" s="638"/>
      <c r="N33" s="638"/>
      <c r="O33" s="638"/>
      <c r="P33" s="638"/>
      <c r="Q33" s="639"/>
      <c r="R33" s="640">
        <v>809653</v>
      </c>
      <c r="S33" s="641"/>
      <c r="T33" s="641"/>
      <c r="U33" s="641"/>
      <c r="V33" s="641"/>
      <c r="W33" s="641"/>
      <c r="X33" s="641"/>
      <c r="Y33" s="642"/>
      <c r="Z33" s="677">
        <v>6.5</v>
      </c>
      <c r="AA33" s="677"/>
      <c r="AB33" s="677"/>
      <c r="AC33" s="677"/>
      <c r="AD33" s="678" t="s">
        <v>242</v>
      </c>
      <c r="AE33" s="678"/>
      <c r="AF33" s="678"/>
      <c r="AG33" s="678"/>
      <c r="AH33" s="678"/>
      <c r="AI33" s="678"/>
      <c r="AJ33" s="678"/>
      <c r="AK33" s="678"/>
      <c r="AL33" s="643" t="s">
        <v>242</v>
      </c>
      <c r="AM33" s="644"/>
      <c r="AN33" s="644"/>
      <c r="AO33" s="679"/>
      <c r="AP33" s="719"/>
      <c r="AQ33" s="720"/>
      <c r="AR33" s="720"/>
      <c r="AS33" s="720"/>
      <c r="AT33" s="723"/>
      <c r="AU33" s="232"/>
      <c r="AV33" s="232"/>
      <c r="AW33" s="232"/>
      <c r="AX33" s="621" t="s">
        <v>316</v>
      </c>
      <c r="AY33" s="622"/>
      <c r="AZ33" s="622"/>
      <c r="BA33" s="622"/>
      <c r="BB33" s="622"/>
      <c r="BC33" s="622"/>
      <c r="BD33" s="622"/>
      <c r="BE33" s="622"/>
      <c r="BF33" s="623"/>
      <c r="BG33" s="707">
        <v>97.6</v>
      </c>
      <c r="BH33" s="625"/>
      <c r="BI33" s="625"/>
      <c r="BJ33" s="625"/>
      <c r="BK33" s="625"/>
      <c r="BL33" s="625"/>
      <c r="BM33" s="668">
        <v>89.4</v>
      </c>
      <c r="BN33" s="625"/>
      <c r="BO33" s="625"/>
      <c r="BP33" s="625"/>
      <c r="BQ33" s="689"/>
      <c r="BR33" s="707">
        <v>97.6</v>
      </c>
      <c r="BS33" s="625"/>
      <c r="BT33" s="625"/>
      <c r="BU33" s="625"/>
      <c r="BV33" s="625"/>
      <c r="BW33" s="625"/>
      <c r="BX33" s="668">
        <v>89.1</v>
      </c>
      <c r="BY33" s="625"/>
      <c r="BZ33" s="625"/>
      <c r="CA33" s="625"/>
      <c r="CB33" s="689"/>
      <c r="CD33" s="673" t="s">
        <v>317</v>
      </c>
      <c r="CE33" s="674"/>
      <c r="CF33" s="674"/>
      <c r="CG33" s="674"/>
      <c r="CH33" s="674"/>
      <c r="CI33" s="674"/>
      <c r="CJ33" s="674"/>
      <c r="CK33" s="674"/>
      <c r="CL33" s="674"/>
      <c r="CM33" s="674"/>
      <c r="CN33" s="674"/>
      <c r="CO33" s="674"/>
      <c r="CP33" s="674"/>
      <c r="CQ33" s="675"/>
      <c r="CR33" s="640">
        <v>4195287</v>
      </c>
      <c r="CS33" s="659"/>
      <c r="CT33" s="659"/>
      <c r="CU33" s="659"/>
      <c r="CV33" s="659"/>
      <c r="CW33" s="659"/>
      <c r="CX33" s="659"/>
      <c r="CY33" s="660"/>
      <c r="CZ33" s="643">
        <v>33.799999999999997</v>
      </c>
      <c r="DA33" s="661"/>
      <c r="DB33" s="661"/>
      <c r="DC33" s="662"/>
      <c r="DD33" s="646">
        <v>3011536</v>
      </c>
      <c r="DE33" s="659"/>
      <c r="DF33" s="659"/>
      <c r="DG33" s="659"/>
      <c r="DH33" s="659"/>
      <c r="DI33" s="659"/>
      <c r="DJ33" s="659"/>
      <c r="DK33" s="660"/>
      <c r="DL33" s="646">
        <v>1683049</v>
      </c>
      <c r="DM33" s="659"/>
      <c r="DN33" s="659"/>
      <c r="DO33" s="659"/>
      <c r="DP33" s="659"/>
      <c r="DQ33" s="659"/>
      <c r="DR33" s="659"/>
      <c r="DS33" s="659"/>
      <c r="DT33" s="659"/>
      <c r="DU33" s="659"/>
      <c r="DV33" s="660"/>
      <c r="DW33" s="643">
        <v>34.1</v>
      </c>
      <c r="DX33" s="661"/>
      <c r="DY33" s="661"/>
      <c r="DZ33" s="661"/>
      <c r="EA33" s="661"/>
      <c r="EB33" s="661"/>
      <c r="EC33" s="676"/>
    </row>
    <row r="34" spans="2:133" ht="11.25" customHeight="1">
      <c r="B34" s="637" t="s">
        <v>318</v>
      </c>
      <c r="C34" s="638"/>
      <c r="D34" s="638"/>
      <c r="E34" s="638"/>
      <c r="F34" s="638"/>
      <c r="G34" s="638"/>
      <c r="H34" s="638"/>
      <c r="I34" s="638"/>
      <c r="J34" s="638"/>
      <c r="K34" s="638"/>
      <c r="L34" s="638"/>
      <c r="M34" s="638"/>
      <c r="N34" s="638"/>
      <c r="O34" s="638"/>
      <c r="P34" s="638"/>
      <c r="Q34" s="639"/>
      <c r="R34" s="640">
        <v>38699</v>
      </c>
      <c r="S34" s="641"/>
      <c r="T34" s="641"/>
      <c r="U34" s="641"/>
      <c r="V34" s="641"/>
      <c r="W34" s="641"/>
      <c r="X34" s="641"/>
      <c r="Y34" s="642"/>
      <c r="Z34" s="677">
        <v>0.3</v>
      </c>
      <c r="AA34" s="677"/>
      <c r="AB34" s="677"/>
      <c r="AC34" s="677"/>
      <c r="AD34" s="678">
        <v>20757</v>
      </c>
      <c r="AE34" s="678"/>
      <c r="AF34" s="678"/>
      <c r="AG34" s="678"/>
      <c r="AH34" s="678"/>
      <c r="AI34" s="678"/>
      <c r="AJ34" s="678"/>
      <c r="AK34" s="678"/>
      <c r="AL34" s="643">
        <v>0.4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1163391</v>
      </c>
      <c r="CS34" s="641"/>
      <c r="CT34" s="641"/>
      <c r="CU34" s="641"/>
      <c r="CV34" s="641"/>
      <c r="CW34" s="641"/>
      <c r="CX34" s="641"/>
      <c r="CY34" s="642"/>
      <c r="CZ34" s="643">
        <v>9.4</v>
      </c>
      <c r="DA34" s="661"/>
      <c r="DB34" s="661"/>
      <c r="DC34" s="662"/>
      <c r="DD34" s="646">
        <v>685069</v>
      </c>
      <c r="DE34" s="641"/>
      <c r="DF34" s="641"/>
      <c r="DG34" s="641"/>
      <c r="DH34" s="641"/>
      <c r="DI34" s="641"/>
      <c r="DJ34" s="641"/>
      <c r="DK34" s="642"/>
      <c r="DL34" s="646">
        <v>379300</v>
      </c>
      <c r="DM34" s="641"/>
      <c r="DN34" s="641"/>
      <c r="DO34" s="641"/>
      <c r="DP34" s="641"/>
      <c r="DQ34" s="641"/>
      <c r="DR34" s="641"/>
      <c r="DS34" s="641"/>
      <c r="DT34" s="641"/>
      <c r="DU34" s="641"/>
      <c r="DV34" s="642"/>
      <c r="DW34" s="643">
        <v>7.7</v>
      </c>
      <c r="DX34" s="661"/>
      <c r="DY34" s="661"/>
      <c r="DZ34" s="661"/>
      <c r="EA34" s="661"/>
      <c r="EB34" s="661"/>
      <c r="EC34" s="676"/>
    </row>
    <row r="35" spans="2:133" ht="11.25" customHeight="1">
      <c r="B35" s="637" t="s">
        <v>320</v>
      </c>
      <c r="C35" s="638"/>
      <c r="D35" s="638"/>
      <c r="E35" s="638"/>
      <c r="F35" s="638"/>
      <c r="G35" s="638"/>
      <c r="H35" s="638"/>
      <c r="I35" s="638"/>
      <c r="J35" s="638"/>
      <c r="K35" s="638"/>
      <c r="L35" s="638"/>
      <c r="M35" s="638"/>
      <c r="N35" s="638"/>
      <c r="O35" s="638"/>
      <c r="P35" s="638"/>
      <c r="Q35" s="639"/>
      <c r="R35" s="640">
        <v>315593</v>
      </c>
      <c r="S35" s="641"/>
      <c r="T35" s="641"/>
      <c r="U35" s="641"/>
      <c r="V35" s="641"/>
      <c r="W35" s="641"/>
      <c r="X35" s="641"/>
      <c r="Y35" s="642"/>
      <c r="Z35" s="677">
        <v>2.5</v>
      </c>
      <c r="AA35" s="677"/>
      <c r="AB35" s="677"/>
      <c r="AC35" s="677"/>
      <c r="AD35" s="678" t="s">
        <v>242</v>
      </c>
      <c r="AE35" s="678"/>
      <c r="AF35" s="678"/>
      <c r="AG35" s="678"/>
      <c r="AH35" s="678"/>
      <c r="AI35" s="678"/>
      <c r="AJ35" s="678"/>
      <c r="AK35" s="678"/>
      <c r="AL35" s="643" t="s">
        <v>242</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21841</v>
      </c>
      <c r="CS35" s="659"/>
      <c r="CT35" s="659"/>
      <c r="CU35" s="659"/>
      <c r="CV35" s="659"/>
      <c r="CW35" s="659"/>
      <c r="CX35" s="659"/>
      <c r="CY35" s="660"/>
      <c r="CZ35" s="643">
        <v>0.2</v>
      </c>
      <c r="DA35" s="661"/>
      <c r="DB35" s="661"/>
      <c r="DC35" s="662"/>
      <c r="DD35" s="646">
        <v>17076</v>
      </c>
      <c r="DE35" s="659"/>
      <c r="DF35" s="659"/>
      <c r="DG35" s="659"/>
      <c r="DH35" s="659"/>
      <c r="DI35" s="659"/>
      <c r="DJ35" s="659"/>
      <c r="DK35" s="660"/>
      <c r="DL35" s="646">
        <v>17076</v>
      </c>
      <c r="DM35" s="659"/>
      <c r="DN35" s="659"/>
      <c r="DO35" s="659"/>
      <c r="DP35" s="659"/>
      <c r="DQ35" s="659"/>
      <c r="DR35" s="659"/>
      <c r="DS35" s="659"/>
      <c r="DT35" s="659"/>
      <c r="DU35" s="659"/>
      <c r="DV35" s="660"/>
      <c r="DW35" s="643">
        <v>0.3</v>
      </c>
      <c r="DX35" s="661"/>
      <c r="DY35" s="661"/>
      <c r="DZ35" s="661"/>
      <c r="EA35" s="661"/>
      <c r="EB35" s="661"/>
      <c r="EC35" s="676"/>
    </row>
    <row r="36" spans="2:133" ht="11.25" customHeight="1">
      <c r="B36" s="637" t="s">
        <v>324</v>
      </c>
      <c r="C36" s="638"/>
      <c r="D36" s="638"/>
      <c r="E36" s="638"/>
      <c r="F36" s="638"/>
      <c r="G36" s="638"/>
      <c r="H36" s="638"/>
      <c r="I36" s="638"/>
      <c r="J36" s="638"/>
      <c r="K36" s="638"/>
      <c r="L36" s="638"/>
      <c r="M36" s="638"/>
      <c r="N36" s="638"/>
      <c r="O36" s="638"/>
      <c r="P36" s="638"/>
      <c r="Q36" s="639"/>
      <c r="R36" s="640">
        <v>702450</v>
      </c>
      <c r="S36" s="641"/>
      <c r="T36" s="641"/>
      <c r="U36" s="641"/>
      <c r="V36" s="641"/>
      <c r="W36" s="641"/>
      <c r="X36" s="641"/>
      <c r="Y36" s="642"/>
      <c r="Z36" s="677">
        <v>5.6</v>
      </c>
      <c r="AA36" s="677"/>
      <c r="AB36" s="677"/>
      <c r="AC36" s="677"/>
      <c r="AD36" s="678" t="s">
        <v>173</v>
      </c>
      <c r="AE36" s="678"/>
      <c r="AF36" s="678"/>
      <c r="AG36" s="678"/>
      <c r="AH36" s="678"/>
      <c r="AI36" s="678"/>
      <c r="AJ36" s="678"/>
      <c r="AK36" s="678"/>
      <c r="AL36" s="643" t="s">
        <v>173</v>
      </c>
      <c r="AM36" s="644"/>
      <c r="AN36" s="644"/>
      <c r="AO36" s="679"/>
      <c r="AP36" s="235"/>
      <c r="AQ36" s="692" t="s">
        <v>325</v>
      </c>
      <c r="AR36" s="693"/>
      <c r="AS36" s="693"/>
      <c r="AT36" s="693"/>
      <c r="AU36" s="693"/>
      <c r="AV36" s="693"/>
      <c r="AW36" s="693"/>
      <c r="AX36" s="693"/>
      <c r="AY36" s="694"/>
      <c r="AZ36" s="695">
        <v>1427267</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64408</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974842</v>
      </c>
      <c r="CS36" s="641"/>
      <c r="CT36" s="641"/>
      <c r="CU36" s="641"/>
      <c r="CV36" s="641"/>
      <c r="CW36" s="641"/>
      <c r="CX36" s="641"/>
      <c r="CY36" s="642"/>
      <c r="CZ36" s="643">
        <v>7.9</v>
      </c>
      <c r="DA36" s="661"/>
      <c r="DB36" s="661"/>
      <c r="DC36" s="662"/>
      <c r="DD36" s="646">
        <v>808494</v>
      </c>
      <c r="DE36" s="641"/>
      <c r="DF36" s="641"/>
      <c r="DG36" s="641"/>
      <c r="DH36" s="641"/>
      <c r="DI36" s="641"/>
      <c r="DJ36" s="641"/>
      <c r="DK36" s="642"/>
      <c r="DL36" s="646">
        <v>612236</v>
      </c>
      <c r="DM36" s="641"/>
      <c r="DN36" s="641"/>
      <c r="DO36" s="641"/>
      <c r="DP36" s="641"/>
      <c r="DQ36" s="641"/>
      <c r="DR36" s="641"/>
      <c r="DS36" s="641"/>
      <c r="DT36" s="641"/>
      <c r="DU36" s="641"/>
      <c r="DV36" s="642"/>
      <c r="DW36" s="643">
        <v>12.4</v>
      </c>
      <c r="DX36" s="661"/>
      <c r="DY36" s="661"/>
      <c r="DZ36" s="661"/>
      <c r="EA36" s="661"/>
      <c r="EB36" s="661"/>
      <c r="EC36" s="676"/>
    </row>
    <row r="37" spans="2:133" ht="11.25" customHeight="1">
      <c r="B37" s="637" t="s">
        <v>328</v>
      </c>
      <c r="C37" s="638"/>
      <c r="D37" s="638"/>
      <c r="E37" s="638"/>
      <c r="F37" s="638"/>
      <c r="G37" s="638"/>
      <c r="H37" s="638"/>
      <c r="I37" s="638"/>
      <c r="J37" s="638"/>
      <c r="K37" s="638"/>
      <c r="L37" s="638"/>
      <c r="M37" s="638"/>
      <c r="N37" s="638"/>
      <c r="O37" s="638"/>
      <c r="P37" s="638"/>
      <c r="Q37" s="639"/>
      <c r="R37" s="640">
        <v>354343</v>
      </c>
      <c r="S37" s="641"/>
      <c r="T37" s="641"/>
      <c r="U37" s="641"/>
      <c r="V37" s="641"/>
      <c r="W37" s="641"/>
      <c r="X37" s="641"/>
      <c r="Y37" s="642"/>
      <c r="Z37" s="677">
        <v>2.8</v>
      </c>
      <c r="AA37" s="677"/>
      <c r="AB37" s="677"/>
      <c r="AC37" s="677"/>
      <c r="AD37" s="678" t="s">
        <v>173</v>
      </c>
      <c r="AE37" s="678"/>
      <c r="AF37" s="678"/>
      <c r="AG37" s="678"/>
      <c r="AH37" s="678"/>
      <c r="AI37" s="678"/>
      <c r="AJ37" s="678"/>
      <c r="AK37" s="678"/>
      <c r="AL37" s="643" t="s">
        <v>242</v>
      </c>
      <c r="AM37" s="644"/>
      <c r="AN37" s="644"/>
      <c r="AO37" s="679"/>
      <c r="AQ37" s="680" t="s">
        <v>329</v>
      </c>
      <c r="AR37" s="681"/>
      <c r="AS37" s="681"/>
      <c r="AT37" s="681"/>
      <c r="AU37" s="681"/>
      <c r="AV37" s="681"/>
      <c r="AW37" s="681"/>
      <c r="AX37" s="681"/>
      <c r="AY37" s="682"/>
      <c r="AZ37" s="640">
        <v>18432</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-505051</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421398</v>
      </c>
      <c r="CS37" s="659"/>
      <c r="CT37" s="659"/>
      <c r="CU37" s="659"/>
      <c r="CV37" s="659"/>
      <c r="CW37" s="659"/>
      <c r="CX37" s="659"/>
      <c r="CY37" s="660"/>
      <c r="CZ37" s="643">
        <v>3.4</v>
      </c>
      <c r="DA37" s="661"/>
      <c r="DB37" s="661"/>
      <c r="DC37" s="662"/>
      <c r="DD37" s="646">
        <v>419206</v>
      </c>
      <c r="DE37" s="659"/>
      <c r="DF37" s="659"/>
      <c r="DG37" s="659"/>
      <c r="DH37" s="659"/>
      <c r="DI37" s="659"/>
      <c r="DJ37" s="659"/>
      <c r="DK37" s="660"/>
      <c r="DL37" s="646">
        <v>360164</v>
      </c>
      <c r="DM37" s="659"/>
      <c r="DN37" s="659"/>
      <c r="DO37" s="659"/>
      <c r="DP37" s="659"/>
      <c r="DQ37" s="659"/>
      <c r="DR37" s="659"/>
      <c r="DS37" s="659"/>
      <c r="DT37" s="659"/>
      <c r="DU37" s="659"/>
      <c r="DV37" s="660"/>
      <c r="DW37" s="643">
        <v>7.3</v>
      </c>
      <c r="DX37" s="661"/>
      <c r="DY37" s="661"/>
      <c r="DZ37" s="661"/>
      <c r="EA37" s="661"/>
      <c r="EB37" s="661"/>
      <c r="EC37" s="676"/>
    </row>
    <row r="38" spans="2:133" ht="11.25" customHeight="1">
      <c r="B38" s="637" t="s">
        <v>332</v>
      </c>
      <c r="C38" s="638"/>
      <c r="D38" s="638"/>
      <c r="E38" s="638"/>
      <c r="F38" s="638"/>
      <c r="G38" s="638"/>
      <c r="H38" s="638"/>
      <c r="I38" s="638"/>
      <c r="J38" s="638"/>
      <c r="K38" s="638"/>
      <c r="L38" s="638"/>
      <c r="M38" s="638"/>
      <c r="N38" s="638"/>
      <c r="O38" s="638"/>
      <c r="P38" s="638"/>
      <c r="Q38" s="639"/>
      <c r="R38" s="640">
        <v>174657</v>
      </c>
      <c r="S38" s="641"/>
      <c r="T38" s="641"/>
      <c r="U38" s="641"/>
      <c r="V38" s="641"/>
      <c r="W38" s="641"/>
      <c r="X38" s="641"/>
      <c r="Y38" s="642"/>
      <c r="Z38" s="677">
        <v>1.4</v>
      </c>
      <c r="AA38" s="677"/>
      <c r="AB38" s="677"/>
      <c r="AC38" s="677"/>
      <c r="AD38" s="678">
        <v>10140</v>
      </c>
      <c r="AE38" s="678"/>
      <c r="AF38" s="678"/>
      <c r="AG38" s="678"/>
      <c r="AH38" s="678"/>
      <c r="AI38" s="678"/>
      <c r="AJ38" s="678"/>
      <c r="AK38" s="678"/>
      <c r="AL38" s="643">
        <v>0.2</v>
      </c>
      <c r="AM38" s="644"/>
      <c r="AN38" s="644"/>
      <c r="AO38" s="679"/>
      <c r="AQ38" s="680" t="s">
        <v>333</v>
      </c>
      <c r="AR38" s="681"/>
      <c r="AS38" s="681"/>
      <c r="AT38" s="681"/>
      <c r="AU38" s="681"/>
      <c r="AV38" s="681"/>
      <c r="AW38" s="681"/>
      <c r="AX38" s="681"/>
      <c r="AY38" s="682"/>
      <c r="AZ38" s="640" t="s">
        <v>242</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2550</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1408835</v>
      </c>
      <c r="CS38" s="641"/>
      <c r="CT38" s="641"/>
      <c r="CU38" s="641"/>
      <c r="CV38" s="641"/>
      <c r="CW38" s="641"/>
      <c r="CX38" s="641"/>
      <c r="CY38" s="642"/>
      <c r="CZ38" s="643">
        <v>11.4</v>
      </c>
      <c r="DA38" s="661"/>
      <c r="DB38" s="661"/>
      <c r="DC38" s="662"/>
      <c r="DD38" s="646">
        <v>1249198</v>
      </c>
      <c r="DE38" s="641"/>
      <c r="DF38" s="641"/>
      <c r="DG38" s="641"/>
      <c r="DH38" s="641"/>
      <c r="DI38" s="641"/>
      <c r="DJ38" s="641"/>
      <c r="DK38" s="642"/>
      <c r="DL38" s="646">
        <v>674437</v>
      </c>
      <c r="DM38" s="641"/>
      <c r="DN38" s="641"/>
      <c r="DO38" s="641"/>
      <c r="DP38" s="641"/>
      <c r="DQ38" s="641"/>
      <c r="DR38" s="641"/>
      <c r="DS38" s="641"/>
      <c r="DT38" s="641"/>
      <c r="DU38" s="641"/>
      <c r="DV38" s="642"/>
      <c r="DW38" s="643">
        <v>13.7</v>
      </c>
      <c r="DX38" s="661"/>
      <c r="DY38" s="661"/>
      <c r="DZ38" s="661"/>
      <c r="EA38" s="661"/>
      <c r="EB38" s="661"/>
      <c r="EC38" s="676"/>
    </row>
    <row r="39" spans="2:133" ht="11.25" customHeight="1">
      <c r="B39" s="637" t="s">
        <v>336</v>
      </c>
      <c r="C39" s="638"/>
      <c r="D39" s="638"/>
      <c r="E39" s="638"/>
      <c r="F39" s="638"/>
      <c r="G39" s="638"/>
      <c r="H39" s="638"/>
      <c r="I39" s="638"/>
      <c r="J39" s="638"/>
      <c r="K39" s="638"/>
      <c r="L39" s="638"/>
      <c r="M39" s="638"/>
      <c r="N39" s="638"/>
      <c r="O39" s="638"/>
      <c r="P39" s="638"/>
      <c r="Q39" s="639"/>
      <c r="R39" s="640">
        <v>2237440</v>
      </c>
      <c r="S39" s="641"/>
      <c r="T39" s="641"/>
      <c r="U39" s="641"/>
      <c r="V39" s="641"/>
      <c r="W39" s="641"/>
      <c r="X39" s="641"/>
      <c r="Y39" s="642"/>
      <c r="Z39" s="677">
        <v>17.899999999999999</v>
      </c>
      <c r="AA39" s="677"/>
      <c r="AB39" s="677"/>
      <c r="AC39" s="677"/>
      <c r="AD39" s="678" t="s">
        <v>242</v>
      </c>
      <c r="AE39" s="678"/>
      <c r="AF39" s="678"/>
      <c r="AG39" s="678"/>
      <c r="AH39" s="678"/>
      <c r="AI39" s="678"/>
      <c r="AJ39" s="678"/>
      <c r="AK39" s="678"/>
      <c r="AL39" s="643" t="s">
        <v>242</v>
      </c>
      <c r="AM39" s="644"/>
      <c r="AN39" s="644"/>
      <c r="AO39" s="679"/>
      <c r="AQ39" s="680" t="s">
        <v>337</v>
      </c>
      <c r="AR39" s="681"/>
      <c r="AS39" s="681"/>
      <c r="AT39" s="681"/>
      <c r="AU39" s="681"/>
      <c r="AV39" s="681"/>
      <c r="AW39" s="681"/>
      <c r="AX39" s="681"/>
      <c r="AY39" s="682"/>
      <c r="AZ39" s="640" t="s">
        <v>137</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3890</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608578</v>
      </c>
      <c r="CS39" s="659"/>
      <c r="CT39" s="659"/>
      <c r="CU39" s="659"/>
      <c r="CV39" s="659"/>
      <c r="CW39" s="659"/>
      <c r="CX39" s="659"/>
      <c r="CY39" s="660"/>
      <c r="CZ39" s="643">
        <v>4.9000000000000004</v>
      </c>
      <c r="DA39" s="661"/>
      <c r="DB39" s="661"/>
      <c r="DC39" s="662"/>
      <c r="DD39" s="646">
        <v>251699</v>
      </c>
      <c r="DE39" s="659"/>
      <c r="DF39" s="659"/>
      <c r="DG39" s="659"/>
      <c r="DH39" s="659"/>
      <c r="DI39" s="659"/>
      <c r="DJ39" s="659"/>
      <c r="DK39" s="660"/>
      <c r="DL39" s="646" t="s">
        <v>173</v>
      </c>
      <c r="DM39" s="659"/>
      <c r="DN39" s="659"/>
      <c r="DO39" s="659"/>
      <c r="DP39" s="659"/>
      <c r="DQ39" s="659"/>
      <c r="DR39" s="659"/>
      <c r="DS39" s="659"/>
      <c r="DT39" s="659"/>
      <c r="DU39" s="659"/>
      <c r="DV39" s="660"/>
      <c r="DW39" s="643" t="s">
        <v>242</v>
      </c>
      <c r="DX39" s="661"/>
      <c r="DY39" s="661"/>
      <c r="DZ39" s="661"/>
      <c r="EA39" s="661"/>
      <c r="EB39" s="661"/>
      <c r="EC39" s="676"/>
    </row>
    <row r="40" spans="2:133" ht="11.25" customHeight="1">
      <c r="B40" s="637" t="s">
        <v>340</v>
      </c>
      <c r="C40" s="638"/>
      <c r="D40" s="638"/>
      <c r="E40" s="638"/>
      <c r="F40" s="638"/>
      <c r="G40" s="638"/>
      <c r="H40" s="638"/>
      <c r="I40" s="638"/>
      <c r="J40" s="638"/>
      <c r="K40" s="638"/>
      <c r="L40" s="638"/>
      <c r="M40" s="638"/>
      <c r="N40" s="638"/>
      <c r="O40" s="638"/>
      <c r="P40" s="638"/>
      <c r="Q40" s="639"/>
      <c r="R40" s="640" t="s">
        <v>242</v>
      </c>
      <c r="S40" s="641"/>
      <c r="T40" s="641"/>
      <c r="U40" s="641"/>
      <c r="V40" s="641"/>
      <c r="W40" s="641"/>
      <c r="X40" s="641"/>
      <c r="Y40" s="642"/>
      <c r="Z40" s="677" t="s">
        <v>242</v>
      </c>
      <c r="AA40" s="677"/>
      <c r="AB40" s="677"/>
      <c r="AC40" s="677"/>
      <c r="AD40" s="678" t="s">
        <v>173</v>
      </c>
      <c r="AE40" s="678"/>
      <c r="AF40" s="678"/>
      <c r="AG40" s="678"/>
      <c r="AH40" s="678"/>
      <c r="AI40" s="678"/>
      <c r="AJ40" s="678"/>
      <c r="AK40" s="678"/>
      <c r="AL40" s="643" t="s">
        <v>242</v>
      </c>
      <c r="AM40" s="644"/>
      <c r="AN40" s="644"/>
      <c r="AO40" s="679"/>
      <c r="AQ40" s="680" t="s">
        <v>341</v>
      </c>
      <c r="AR40" s="681"/>
      <c r="AS40" s="681"/>
      <c r="AT40" s="681"/>
      <c r="AU40" s="681"/>
      <c r="AV40" s="681"/>
      <c r="AW40" s="681"/>
      <c r="AX40" s="681"/>
      <c r="AY40" s="682"/>
      <c r="AZ40" s="640" t="s">
        <v>137</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65</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17800</v>
      </c>
      <c r="CS40" s="641"/>
      <c r="CT40" s="641"/>
      <c r="CU40" s="641"/>
      <c r="CV40" s="641"/>
      <c r="CW40" s="641"/>
      <c r="CX40" s="641"/>
      <c r="CY40" s="642"/>
      <c r="CZ40" s="643">
        <v>0.1</v>
      </c>
      <c r="DA40" s="661"/>
      <c r="DB40" s="661"/>
      <c r="DC40" s="662"/>
      <c r="DD40" s="646" t="s">
        <v>137</v>
      </c>
      <c r="DE40" s="641"/>
      <c r="DF40" s="641"/>
      <c r="DG40" s="641"/>
      <c r="DH40" s="641"/>
      <c r="DI40" s="641"/>
      <c r="DJ40" s="641"/>
      <c r="DK40" s="642"/>
      <c r="DL40" s="646" t="s">
        <v>242</v>
      </c>
      <c r="DM40" s="641"/>
      <c r="DN40" s="641"/>
      <c r="DO40" s="641"/>
      <c r="DP40" s="641"/>
      <c r="DQ40" s="641"/>
      <c r="DR40" s="641"/>
      <c r="DS40" s="641"/>
      <c r="DT40" s="641"/>
      <c r="DU40" s="641"/>
      <c r="DV40" s="642"/>
      <c r="DW40" s="643" t="s">
        <v>137</v>
      </c>
      <c r="DX40" s="661"/>
      <c r="DY40" s="661"/>
      <c r="DZ40" s="661"/>
      <c r="EA40" s="661"/>
      <c r="EB40" s="661"/>
      <c r="EC40" s="676"/>
    </row>
    <row r="41" spans="2:133" ht="11.25" customHeight="1">
      <c r="B41" s="637" t="s">
        <v>345</v>
      </c>
      <c r="C41" s="638"/>
      <c r="D41" s="638"/>
      <c r="E41" s="638"/>
      <c r="F41" s="638"/>
      <c r="G41" s="638"/>
      <c r="H41" s="638"/>
      <c r="I41" s="638"/>
      <c r="J41" s="638"/>
      <c r="K41" s="638"/>
      <c r="L41" s="638"/>
      <c r="M41" s="638"/>
      <c r="N41" s="638"/>
      <c r="O41" s="638"/>
      <c r="P41" s="638"/>
      <c r="Q41" s="639"/>
      <c r="R41" s="640">
        <v>165940</v>
      </c>
      <c r="S41" s="641"/>
      <c r="T41" s="641"/>
      <c r="U41" s="641"/>
      <c r="V41" s="641"/>
      <c r="W41" s="641"/>
      <c r="X41" s="641"/>
      <c r="Y41" s="642"/>
      <c r="Z41" s="677">
        <v>1.3</v>
      </c>
      <c r="AA41" s="677"/>
      <c r="AB41" s="677"/>
      <c r="AC41" s="677"/>
      <c r="AD41" s="678" t="s">
        <v>242</v>
      </c>
      <c r="AE41" s="678"/>
      <c r="AF41" s="678"/>
      <c r="AG41" s="678"/>
      <c r="AH41" s="678"/>
      <c r="AI41" s="678"/>
      <c r="AJ41" s="678"/>
      <c r="AK41" s="678"/>
      <c r="AL41" s="643" t="s">
        <v>137</v>
      </c>
      <c r="AM41" s="644"/>
      <c r="AN41" s="644"/>
      <c r="AO41" s="679"/>
      <c r="AQ41" s="680" t="s">
        <v>346</v>
      </c>
      <c r="AR41" s="681"/>
      <c r="AS41" s="681"/>
      <c r="AT41" s="681"/>
      <c r="AU41" s="681"/>
      <c r="AV41" s="681"/>
      <c r="AW41" s="681"/>
      <c r="AX41" s="681"/>
      <c r="AY41" s="682"/>
      <c r="AZ41" s="640">
        <v>751900</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v>1</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173</v>
      </c>
      <c r="CS41" s="659"/>
      <c r="CT41" s="659"/>
      <c r="CU41" s="659"/>
      <c r="CV41" s="659"/>
      <c r="CW41" s="659"/>
      <c r="CX41" s="659"/>
      <c r="CY41" s="660"/>
      <c r="CZ41" s="643" t="s">
        <v>173</v>
      </c>
      <c r="DA41" s="661"/>
      <c r="DB41" s="661"/>
      <c r="DC41" s="662"/>
      <c r="DD41" s="646" t="s">
        <v>137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349</v>
      </c>
      <c r="C42" s="622"/>
      <c r="D42" s="622"/>
      <c r="E42" s="622"/>
      <c r="F42" s="622"/>
      <c r="G42" s="622"/>
      <c r="H42" s="622"/>
      <c r="I42" s="622"/>
      <c r="J42" s="622"/>
      <c r="K42" s="622"/>
      <c r="L42" s="622"/>
      <c r="M42" s="622"/>
      <c r="N42" s="622"/>
      <c r="O42" s="622"/>
      <c r="P42" s="622"/>
      <c r="Q42" s="623"/>
      <c r="R42" s="624">
        <v>12469901</v>
      </c>
      <c r="S42" s="663"/>
      <c r="T42" s="663"/>
      <c r="U42" s="663"/>
      <c r="V42" s="663"/>
      <c r="W42" s="663"/>
      <c r="X42" s="663"/>
      <c r="Y42" s="665"/>
      <c r="Z42" s="666">
        <v>100</v>
      </c>
      <c r="AA42" s="666"/>
      <c r="AB42" s="666"/>
      <c r="AC42" s="666"/>
      <c r="AD42" s="667">
        <v>4769643</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656935</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314</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3205048</v>
      </c>
      <c r="CS42" s="641"/>
      <c r="CT42" s="641"/>
      <c r="CU42" s="641"/>
      <c r="CV42" s="641"/>
      <c r="CW42" s="641"/>
      <c r="CX42" s="641"/>
      <c r="CY42" s="642"/>
      <c r="CZ42" s="643">
        <v>25.8</v>
      </c>
      <c r="DA42" s="644"/>
      <c r="DB42" s="644"/>
      <c r="DC42" s="645"/>
      <c r="DD42" s="646">
        <v>60272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30903</v>
      </c>
      <c r="CS43" s="659"/>
      <c r="CT43" s="659"/>
      <c r="CU43" s="659"/>
      <c r="CV43" s="659"/>
      <c r="CW43" s="659"/>
      <c r="CX43" s="659"/>
      <c r="CY43" s="660"/>
      <c r="CZ43" s="643">
        <v>0.2</v>
      </c>
      <c r="DA43" s="661"/>
      <c r="DB43" s="661"/>
      <c r="DC43" s="662"/>
      <c r="DD43" s="646">
        <v>16631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302</v>
      </c>
      <c r="CE44" s="654"/>
      <c r="CF44" s="637" t="s">
        <v>354</v>
      </c>
      <c r="CG44" s="638"/>
      <c r="CH44" s="638"/>
      <c r="CI44" s="638"/>
      <c r="CJ44" s="638"/>
      <c r="CK44" s="638"/>
      <c r="CL44" s="638"/>
      <c r="CM44" s="638"/>
      <c r="CN44" s="638"/>
      <c r="CO44" s="638"/>
      <c r="CP44" s="638"/>
      <c r="CQ44" s="639"/>
      <c r="CR44" s="640">
        <v>2982888</v>
      </c>
      <c r="CS44" s="641"/>
      <c r="CT44" s="641"/>
      <c r="CU44" s="641"/>
      <c r="CV44" s="641"/>
      <c r="CW44" s="641"/>
      <c r="CX44" s="641"/>
      <c r="CY44" s="642"/>
      <c r="CZ44" s="643">
        <v>24.1</v>
      </c>
      <c r="DA44" s="644"/>
      <c r="DB44" s="644"/>
      <c r="DC44" s="645"/>
      <c r="DD44" s="646">
        <v>56913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355</v>
      </c>
      <c r="CG45" s="638"/>
      <c r="CH45" s="638"/>
      <c r="CI45" s="638"/>
      <c r="CJ45" s="638"/>
      <c r="CK45" s="638"/>
      <c r="CL45" s="638"/>
      <c r="CM45" s="638"/>
      <c r="CN45" s="638"/>
      <c r="CO45" s="638"/>
      <c r="CP45" s="638"/>
      <c r="CQ45" s="639"/>
      <c r="CR45" s="640">
        <v>1836096</v>
      </c>
      <c r="CS45" s="659"/>
      <c r="CT45" s="659"/>
      <c r="CU45" s="659"/>
      <c r="CV45" s="659"/>
      <c r="CW45" s="659"/>
      <c r="CX45" s="659"/>
      <c r="CY45" s="660"/>
      <c r="CZ45" s="643">
        <v>14.8</v>
      </c>
      <c r="DA45" s="661"/>
      <c r="DB45" s="661"/>
      <c r="DC45" s="662"/>
      <c r="DD45" s="646">
        <v>16184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1140630</v>
      </c>
      <c r="CS46" s="641"/>
      <c r="CT46" s="641"/>
      <c r="CU46" s="641"/>
      <c r="CV46" s="641"/>
      <c r="CW46" s="641"/>
      <c r="CX46" s="641"/>
      <c r="CY46" s="642"/>
      <c r="CZ46" s="643">
        <v>9.1999999999999993</v>
      </c>
      <c r="DA46" s="644"/>
      <c r="DB46" s="644"/>
      <c r="DC46" s="645"/>
      <c r="DD46" s="646">
        <v>40667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222160</v>
      </c>
      <c r="CS47" s="659"/>
      <c r="CT47" s="659"/>
      <c r="CU47" s="659"/>
      <c r="CV47" s="659"/>
      <c r="CW47" s="659"/>
      <c r="CX47" s="659"/>
      <c r="CY47" s="660"/>
      <c r="CZ47" s="643">
        <v>1.8</v>
      </c>
      <c r="DA47" s="661"/>
      <c r="DB47" s="661"/>
      <c r="DC47" s="662"/>
      <c r="DD47" s="646">
        <v>3359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360</v>
      </c>
      <c r="CD48" s="657"/>
      <c r="CE48" s="658"/>
      <c r="CF48" s="637" t="s">
        <v>361</v>
      </c>
      <c r="CG48" s="638"/>
      <c r="CH48" s="638"/>
      <c r="CI48" s="638"/>
      <c r="CJ48" s="638"/>
      <c r="CK48" s="638"/>
      <c r="CL48" s="638"/>
      <c r="CM48" s="638"/>
      <c r="CN48" s="638"/>
      <c r="CO48" s="638"/>
      <c r="CP48" s="638"/>
      <c r="CQ48" s="639"/>
      <c r="CR48" s="640" t="s">
        <v>173</v>
      </c>
      <c r="CS48" s="641"/>
      <c r="CT48" s="641"/>
      <c r="CU48" s="641"/>
      <c r="CV48" s="641"/>
      <c r="CW48" s="641"/>
      <c r="CX48" s="641"/>
      <c r="CY48" s="642"/>
      <c r="CZ48" s="643" t="s">
        <v>173</v>
      </c>
      <c r="DA48" s="644"/>
      <c r="DB48" s="644"/>
      <c r="DC48" s="645"/>
      <c r="DD48" s="646" t="s">
        <v>242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362</v>
      </c>
      <c r="CE49" s="622"/>
      <c r="CF49" s="622"/>
      <c r="CG49" s="622"/>
      <c r="CH49" s="622"/>
      <c r="CI49" s="622"/>
      <c r="CJ49" s="622"/>
      <c r="CK49" s="622"/>
      <c r="CL49" s="622"/>
      <c r="CM49" s="622"/>
      <c r="CN49" s="622"/>
      <c r="CO49" s="622"/>
      <c r="CP49" s="622"/>
      <c r="CQ49" s="623"/>
      <c r="CR49" s="624">
        <v>12401459</v>
      </c>
      <c r="CS49" s="625"/>
      <c r="CT49" s="625"/>
      <c r="CU49" s="625"/>
      <c r="CV49" s="625"/>
      <c r="CW49" s="625"/>
      <c r="CX49" s="625"/>
      <c r="CY49" s="626"/>
      <c r="CZ49" s="627">
        <v>100</v>
      </c>
      <c r="DA49" s="628"/>
      <c r="DB49" s="628"/>
      <c r="DC49" s="629"/>
      <c r="DD49" s="630">
        <v>6229064</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Crf4RlnQJT6N162MoEkOicZFCR66ockC7haWxmUbmqrDmVxjNVXs48Hfj7CpFt/uezbwMaxtrJ5Q1wb35u9Y7Q==" saltValue="zTu/uWki0uakz6Jc+ANW0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385</v>
      </c>
      <c r="C7" s="1106"/>
      <c r="D7" s="1106"/>
      <c r="E7" s="1106"/>
      <c r="F7" s="1106"/>
      <c r="G7" s="1106"/>
      <c r="H7" s="1106"/>
      <c r="I7" s="1106"/>
      <c r="J7" s="1106"/>
      <c r="K7" s="1106"/>
      <c r="L7" s="1106"/>
      <c r="M7" s="1106"/>
      <c r="N7" s="1106"/>
      <c r="O7" s="1106"/>
      <c r="P7" s="1107"/>
      <c r="Q7" s="1159">
        <v>13059</v>
      </c>
      <c r="R7" s="1160"/>
      <c r="S7" s="1160"/>
      <c r="T7" s="1160"/>
      <c r="U7" s="1160"/>
      <c r="V7" s="1160">
        <v>12459</v>
      </c>
      <c r="W7" s="1160"/>
      <c r="X7" s="1160"/>
      <c r="Y7" s="1160"/>
      <c r="Z7" s="1160"/>
      <c r="AA7" s="1160">
        <v>600</v>
      </c>
      <c r="AB7" s="1160"/>
      <c r="AC7" s="1160"/>
      <c r="AD7" s="1160"/>
      <c r="AE7" s="1161"/>
      <c r="AF7" s="1162">
        <v>571</v>
      </c>
      <c r="AG7" s="1163"/>
      <c r="AH7" s="1163"/>
      <c r="AI7" s="1163"/>
      <c r="AJ7" s="1164"/>
      <c r="AK7" s="1146">
        <v>702</v>
      </c>
      <c r="AL7" s="1147"/>
      <c r="AM7" s="1147"/>
      <c r="AN7" s="1147"/>
      <c r="AO7" s="1147"/>
      <c r="AP7" s="1147">
        <v>14472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589</v>
      </c>
      <c r="BS7" s="1150" t="s">
        <v>588</v>
      </c>
      <c r="BT7" s="1151"/>
      <c r="BU7" s="1151"/>
      <c r="BV7" s="1151"/>
      <c r="BW7" s="1151"/>
      <c r="BX7" s="1151"/>
      <c r="BY7" s="1151"/>
      <c r="BZ7" s="1151"/>
      <c r="CA7" s="1151"/>
      <c r="CB7" s="1151"/>
      <c r="CC7" s="1151"/>
      <c r="CD7" s="1151"/>
      <c r="CE7" s="1151"/>
      <c r="CF7" s="1151"/>
      <c r="CG7" s="1152"/>
      <c r="CH7" s="1143">
        <v>-6</v>
      </c>
      <c r="CI7" s="1144"/>
      <c r="CJ7" s="1144"/>
      <c r="CK7" s="1144"/>
      <c r="CL7" s="1145"/>
      <c r="CM7" s="1143">
        <v>588</v>
      </c>
      <c r="CN7" s="1144"/>
      <c r="CO7" s="1144"/>
      <c r="CP7" s="1144"/>
      <c r="CQ7" s="1145"/>
      <c r="CR7" s="1143">
        <v>68</v>
      </c>
      <c r="CS7" s="1144"/>
      <c r="CT7" s="1144"/>
      <c r="CU7" s="1144"/>
      <c r="CV7" s="1145"/>
      <c r="CW7" s="1143">
        <v>75</v>
      </c>
      <c r="CX7" s="1144"/>
      <c r="CY7" s="1144"/>
      <c r="CZ7" s="1144"/>
      <c r="DA7" s="1145"/>
      <c r="DB7" s="1143">
        <v>202</v>
      </c>
      <c r="DC7" s="1144"/>
      <c r="DD7" s="1144"/>
      <c r="DE7" s="1144"/>
      <c r="DF7" s="1145"/>
      <c r="DG7" s="1143" t="s">
        <v>591</v>
      </c>
      <c r="DH7" s="1144"/>
      <c r="DI7" s="1144"/>
      <c r="DJ7" s="1144"/>
      <c r="DK7" s="1145"/>
      <c r="DL7" s="1143" t="s">
        <v>590</v>
      </c>
      <c r="DM7" s="1144"/>
      <c r="DN7" s="1144"/>
      <c r="DO7" s="1144"/>
      <c r="DP7" s="1145"/>
      <c r="DQ7" s="1143" t="s">
        <v>590</v>
      </c>
      <c r="DR7" s="1144"/>
      <c r="DS7" s="1144"/>
      <c r="DT7" s="1144"/>
      <c r="DU7" s="1145"/>
      <c r="DV7" s="1170"/>
      <c r="DW7" s="1171"/>
      <c r="DX7" s="1171"/>
      <c r="DY7" s="1171"/>
      <c r="DZ7" s="1172"/>
      <c r="EA7" s="255"/>
    </row>
    <row r="8" spans="1:131" s="256" customFormat="1" ht="26.25" customHeight="1">
      <c r="A8" s="262">
        <v>2</v>
      </c>
      <c r="B8" s="1086" t="s">
        <v>386</v>
      </c>
      <c r="C8" s="1087"/>
      <c r="D8" s="1087"/>
      <c r="E8" s="1087"/>
      <c r="F8" s="1087"/>
      <c r="G8" s="1087"/>
      <c r="H8" s="1087"/>
      <c r="I8" s="1087"/>
      <c r="J8" s="1087"/>
      <c r="K8" s="1087"/>
      <c r="L8" s="1087"/>
      <c r="M8" s="1087"/>
      <c r="N8" s="1087"/>
      <c r="O8" s="1087"/>
      <c r="P8" s="1088"/>
      <c r="Q8" s="1098">
        <v>155</v>
      </c>
      <c r="R8" s="1099"/>
      <c r="S8" s="1099"/>
      <c r="T8" s="1099"/>
      <c r="U8" s="1099"/>
      <c r="V8" s="1099">
        <v>157</v>
      </c>
      <c r="W8" s="1099"/>
      <c r="X8" s="1099"/>
      <c r="Y8" s="1099"/>
      <c r="Z8" s="1099"/>
      <c r="AA8" s="1099">
        <v>-2</v>
      </c>
      <c r="AB8" s="1099"/>
      <c r="AC8" s="1099"/>
      <c r="AD8" s="1099"/>
      <c r="AE8" s="1100"/>
      <c r="AF8" s="1092">
        <v>-2</v>
      </c>
      <c r="AG8" s="1093"/>
      <c r="AH8" s="1093"/>
      <c r="AI8" s="1093"/>
      <c r="AJ8" s="1094"/>
      <c r="AK8" s="1141">
        <v>104</v>
      </c>
      <c r="AL8" s="1142"/>
      <c r="AM8" s="1142"/>
      <c r="AN8" s="1142"/>
      <c r="AO8" s="1142"/>
      <c r="AP8" s="1142" t="s">
        <v>590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t="s">
        <v>589</v>
      </c>
      <c r="BS8" s="1069" t="s">
        <v>593</v>
      </c>
      <c r="BT8" s="1070"/>
      <c r="BU8" s="1070"/>
      <c r="BV8" s="1070"/>
      <c r="BW8" s="1070"/>
      <c r="BX8" s="1070"/>
      <c r="BY8" s="1070"/>
      <c r="BZ8" s="1070"/>
      <c r="CA8" s="1070"/>
      <c r="CB8" s="1070"/>
      <c r="CC8" s="1070"/>
      <c r="CD8" s="1070"/>
      <c r="CE8" s="1070"/>
      <c r="CF8" s="1070"/>
      <c r="CG8" s="1071"/>
      <c r="CH8" s="1044">
        <v>-2</v>
      </c>
      <c r="CI8" s="1045"/>
      <c r="CJ8" s="1045"/>
      <c r="CK8" s="1045"/>
      <c r="CL8" s="1046"/>
      <c r="CM8" s="1044">
        <v>2</v>
      </c>
      <c r="CN8" s="1045"/>
      <c r="CO8" s="1045"/>
      <c r="CP8" s="1045"/>
      <c r="CQ8" s="1046"/>
      <c r="CR8" s="1044">
        <v>9</v>
      </c>
      <c r="CS8" s="1045"/>
      <c r="CT8" s="1045"/>
      <c r="CU8" s="1045"/>
      <c r="CV8" s="1046"/>
      <c r="CW8" s="1044">
        <v>1</v>
      </c>
      <c r="CX8" s="1045"/>
      <c r="CY8" s="1045"/>
      <c r="CZ8" s="1045"/>
      <c r="DA8" s="1046"/>
      <c r="DB8" s="1044" t="s">
        <v>591</v>
      </c>
      <c r="DC8" s="1045"/>
      <c r="DD8" s="1045"/>
      <c r="DE8" s="1045"/>
      <c r="DF8" s="1046"/>
      <c r="DG8" s="1044" t="s">
        <v>590</v>
      </c>
      <c r="DH8" s="1045"/>
      <c r="DI8" s="1045"/>
      <c r="DJ8" s="1045"/>
      <c r="DK8" s="1046"/>
      <c r="DL8" s="1044" t="s">
        <v>590</v>
      </c>
      <c r="DM8" s="1045"/>
      <c r="DN8" s="1045"/>
      <c r="DO8" s="1045"/>
      <c r="DP8" s="1046"/>
      <c r="DQ8" s="1044" t="s">
        <v>590</v>
      </c>
      <c r="DR8" s="1045"/>
      <c r="DS8" s="1045"/>
      <c r="DT8" s="1045"/>
      <c r="DU8" s="1046"/>
      <c r="DV8" s="1047"/>
      <c r="DW8" s="1048"/>
      <c r="DX8" s="1048"/>
      <c r="DY8" s="1048"/>
      <c r="DZ8" s="1049"/>
      <c r="EA8" s="255"/>
    </row>
    <row r="9" spans="1:131" s="256" customFormat="1" ht="26.25" customHeight="1">
      <c r="A9" s="262">
        <v>3</v>
      </c>
      <c r="B9" s="1086" t="s">
        <v>387</v>
      </c>
      <c r="C9" s="1087"/>
      <c r="D9" s="1087"/>
      <c r="E9" s="1087"/>
      <c r="F9" s="1087"/>
      <c r="G9" s="1087"/>
      <c r="H9" s="1087"/>
      <c r="I9" s="1087"/>
      <c r="J9" s="1087"/>
      <c r="K9" s="1087"/>
      <c r="L9" s="1087"/>
      <c r="M9" s="1087"/>
      <c r="N9" s="1087"/>
      <c r="O9" s="1087"/>
      <c r="P9" s="1088"/>
      <c r="Q9" s="1098">
        <v>21</v>
      </c>
      <c r="R9" s="1099"/>
      <c r="S9" s="1099"/>
      <c r="T9" s="1099"/>
      <c r="U9" s="1099"/>
      <c r="V9" s="1099">
        <v>550</v>
      </c>
      <c r="W9" s="1099"/>
      <c r="X9" s="1099"/>
      <c r="Y9" s="1099"/>
      <c r="Z9" s="1099"/>
      <c r="AA9" s="1099">
        <v>-530</v>
      </c>
      <c r="AB9" s="1099"/>
      <c r="AC9" s="1099"/>
      <c r="AD9" s="1099"/>
      <c r="AE9" s="1100"/>
      <c r="AF9" s="1092">
        <v>-530</v>
      </c>
      <c r="AG9" s="1093"/>
      <c r="AH9" s="1093"/>
      <c r="AI9" s="1093"/>
      <c r="AJ9" s="1094"/>
      <c r="AK9" s="1141">
        <v>12</v>
      </c>
      <c r="AL9" s="1142"/>
      <c r="AM9" s="1142"/>
      <c r="AN9" s="1142"/>
      <c r="AO9" s="1142"/>
      <c r="AP9" s="1142">
        <v>1</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388</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389</v>
      </c>
      <c r="B23" s="999" t="s">
        <v>390</v>
      </c>
      <c r="C23" s="1000"/>
      <c r="D23" s="1000"/>
      <c r="E23" s="1000"/>
      <c r="F23" s="1000"/>
      <c r="G23" s="1000"/>
      <c r="H23" s="1000"/>
      <c r="I23" s="1000"/>
      <c r="J23" s="1000"/>
      <c r="K23" s="1000"/>
      <c r="L23" s="1000"/>
      <c r="M23" s="1000"/>
      <c r="N23" s="1000"/>
      <c r="O23" s="1000"/>
      <c r="P23" s="1001"/>
      <c r="Q23" s="1123">
        <v>12470</v>
      </c>
      <c r="R23" s="1124"/>
      <c r="S23" s="1124"/>
      <c r="T23" s="1124"/>
      <c r="U23" s="1124"/>
      <c r="V23" s="1124">
        <v>12401</v>
      </c>
      <c r="W23" s="1124"/>
      <c r="X23" s="1124"/>
      <c r="Y23" s="1124"/>
      <c r="Z23" s="1124"/>
      <c r="AA23" s="1124">
        <v>68</v>
      </c>
      <c r="AB23" s="1124"/>
      <c r="AC23" s="1124"/>
      <c r="AD23" s="1124"/>
      <c r="AE23" s="1125"/>
      <c r="AF23" s="1126">
        <v>39</v>
      </c>
      <c r="AG23" s="1124"/>
      <c r="AH23" s="1124"/>
      <c r="AI23" s="1124"/>
      <c r="AJ23" s="1127"/>
      <c r="AK23" s="1128"/>
      <c r="AL23" s="1129"/>
      <c r="AM23" s="1129"/>
      <c r="AN23" s="1129"/>
      <c r="AO23" s="1129"/>
      <c r="AP23" s="1124">
        <v>14473</v>
      </c>
      <c r="AQ23" s="1124"/>
      <c r="AR23" s="1124"/>
      <c r="AS23" s="1124"/>
      <c r="AT23" s="1124"/>
      <c r="AU23" s="1130"/>
      <c r="AV23" s="1130"/>
      <c r="AW23" s="1130"/>
      <c r="AX23" s="1130"/>
      <c r="AY23" s="1131"/>
      <c r="AZ23" s="1120" t="s">
        <v>173</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368</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401</v>
      </c>
      <c r="C28" s="1106"/>
      <c r="D28" s="1106"/>
      <c r="E28" s="1106"/>
      <c r="F28" s="1106"/>
      <c r="G28" s="1106"/>
      <c r="H28" s="1106"/>
      <c r="I28" s="1106"/>
      <c r="J28" s="1106"/>
      <c r="K28" s="1106"/>
      <c r="L28" s="1106"/>
      <c r="M28" s="1106"/>
      <c r="N28" s="1106"/>
      <c r="O28" s="1106"/>
      <c r="P28" s="1107"/>
      <c r="Q28" s="1108">
        <v>2310</v>
      </c>
      <c r="R28" s="1109"/>
      <c r="S28" s="1109"/>
      <c r="T28" s="1109"/>
      <c r="U28" s="1109"/>
      <c r="V28" s="1109">
        <v>2246</v>
      </c>
      <c r="W28" s="1109"/>
      <c r="X28" s="1109"/>
      <c r="Y28" s="1109"/>
      <c r="Z28" s="1109"/>
      <c r="AA28" s="1109">
        <v>64</v>
      </c>
      <c r="AB28" s="1109"/>
      <c r="AC28" s="1109"/>
      <c r="AD28" s="1109"/>
      <c r="AE28" s="1110"/>
      <c r="AF28" s="1111">
        <v>64</v>
      </c>
      <c r="AG28" s="1109"/>
      <c r="AH28" s="1109"/>
      <c r="AI28" s="1109"/>
      <c r="AJ28" s="1112"/>
      <c r="AK28" s="1113">
        <v>752</v>
      </c>
      <c r="AL28" s="1101"/>
      <c r="AM28" s="1101"/>
      <c r="AN28" s="1101"/>
      <c r="AO28" s="1101"/>
      <c r="AP28" s="1101" t="s">
        <v>590</v>
      </c>
      <c r="AQ28" s="1101"/>
      <c r="AR28" s="1101"/>
      <c r="AS28" s="1101"/>
      <c r="AT28" s="1101"/>
      <c r="AU28" s="1101" t="s">
        <v>591</v>
      </c>
      <c r="AV28" s="1101"/>
      <c r="AW28" s="1101"/>
      <c r="AX28" s="1101"/>
      <c r="AY28" s="1101"/>
      <c r="AZ28" s="1102" t="s">
        <v>590</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86" t="s">
        <v>402</v>
      </c>
      <c r="C29" s="1087"/>
      <c r="D29" s="1087"/>
      <c r="E29" s="1087"/>
      <c r="F29" s="1087"/>
      <c r="G29" s="1087"/>
      <c r="H29" s="1087"/>
      <c r="I29" s="1087"/>
      <c r="J29" s="1087"/>
      <c r="K29" s="1087"/>
      <c r="L29" s="1087"/>
      <c r="M29" s="1087"/>
      <c r="N29" s="1087"/>
      <c r="O29" s="1087"/>
      <c r="P29" s="1088"/>
      <c r="Q29" s="1098">
        <v>214</v>
      </c>
      <c r="R29" s="1099"/>
      <c r="S29" s="1099"/>
      <c r="T29" s="1099"/>
      <c r="U29" s="1099"/>
      <c r="V29" s="1099">
        <v>211</v>
      </c>
      <c r="W29" s="1099"/>
      <c r="X29" s="1099"/>
      <c r="Y29" s="1099"/>
      <c r="Z29" s="1099"/>
      <c r="AA29" s="1099">
        <v>3</v>
      </c>
      <c r="AB29" s="1099"/>
      <c r="AC29" s="1099"/>
      <c r="AD29" s="1099"/>
      <c r="AE29" s="1100"/>
      <c r="AF29" s="1092">
        <v>3</v>
      </c>
      <c r="AG29" s="1093"/>
      <c r="AH29" s="1093"/>
      <c r="AI29" s="1093"/>
      <c r="AJ29" s="1094"/>
      <c r="AK29" s="1035">
        <v>94</v>
      </c>
      <c r="AL29" s="1026"/>
      <c r="AM29" s="1026"/>
      <c r="AN29" s="1026"/>
      <c r="AO29" s="1026"/>
      <c r="AP29" s="1026" t="s">
        <v>591</v>
      </c>
      <c r="AQ29" s="1026"/>
      <c r="AR29" s="1026"/>
      <c r="AS29" s="1026"/>
      <c r="AT29" s="1026"/>
      <c r="AU29" s="1026" t="s">
        <v>590</v>
      </c>
      <c r="AV29" s="1026"/>
      <c r="AW29" s="1026"/>
      <c r="AX29" s="1026"/>
      <c r="AY29" s="1026"/>
      <c r="AZ29" s="1097" t="s">
        <v>590</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86"/>
      <c r="C30" s="1087"/>
      <c r="D30" s="1087"/>
      <c r="E30" s="1087"/>
      <c r="F30" s="1087"/>
      <c r="G30" s="1087"/>
      <c r="H30" s="1087"/>
      <c r="I30" s="1087"/>
      <c r="J30" s="1087"/>
      <c r="K30" s="1087"/>
      <c r="L30" s="1087"/>
      <c r="M30" s="1087"/>
      <c r="N30" s="1087"/>
      <c r="O30" s="1087"/>
      <c r="P30" s="1088"/>
      <c r="Q30" s="1098"/>
      <c r="R30" s="1099"/>
      <c r="S30" s="1099"/>
      <c r="T30" s="1099"/>
      <c r="U30" s="1099"/>
      <c r="V30" s="1099"/>
      <c r="W30" s="1099"/>
      <c r="X30" s="1099"/>
      <c r="Y30" s="1099"/>
      <c r="Z30" s="1099"/>
      <c r="AA30" s="1099"/>
      <c r="AB30" s="1099"/>
      <c r="AC30" s="1099"/>
      <c r="AD30" s="1099"/>
      <c r="AE30" s="1100"/>
      <c r="AF30" s="1092"/>
      <c r="AG30" s="1093"/>
      <c r="AH30" s="1093"/>
      <c r="AI30" s="1093"/>
      <c r="AJ30" s="1094"/>
      <c r="AK30" s="1035"/>
      <c r="AL30" s="1026"/>
      <c r="AM30" s="1026"/>
      <c r="AN30" s="1026"/>
      <c r="AO30" s="1026"/>
      <c r="AP30" s="1026"/>
      <c r="AQ30" s="1026"/>
      <c r="AR30" s="1026"/>
      <c r="AS30" s="1026"/>
      <c r="AT30" s="1026"/>
      <c r="AU30" s="1026"/>
      <c r="AV30" s="1026"/>
      <c r="AW30" s="1026"/>
      <c r="AX30" s="1026"/>
      <c r="AY30" s="1026"/>
      <c r="AZ30" s="1097"/>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86"/>
      <c r="C31" s="1087"/>
      <c r="D31" s="1087"/>
      <c r="E31" s="1087"/>
      <c r="F31" s="1087"/>
      <c r="G31" s="1087"/>
      <c r="H31" s="1087"/>
      <c r="I31" s="1087"/>
      <c r="J31" s="1087"/>
      <c r="K31" s="1087"/>
      <c r="L31" s="1087"/>
      <c r="M31" s="1087"/>
      <c r="N31" s="1087"/>
      <c r="O31" s="1087"/>
      <c r="P31" s="1088"/>
      <c r="Q31" s="1098"/>
      <c r="R31" s="1099"/>
      <c r="S31" s="1099"/>
      <c r="T31" s="1099"/>
      <c r="U31" s="1099"/>
      <c r="V31" s="1099"/>
      <c r="W31" s="1099"/>
      <c r="X31" s="1099"/>
      <c r="Y31" s="1099"/>
      <c r="Z31" s="1099"/>
      <c r="AA31" s="1099"/>
      <c r="AB31" s="1099"/>
      <c r="AC31" s="1099"/>
      <c r="AD31" s="1099"/>
      <c r="AE31" s="1100"/>
      <c r="AF31" s="1092"/>
      <c r="AG31" s="1093"/>
      <c r="AH31" s="1093"/>
      <c r="AI31" s="1093"/>
      <c r="AJ31" s="1094"/>
      <c r="AK31" s="1035"/>
      <c r="AL31" s="1026"/>
      <c r="AM31" s="1026"/>
      <c r="AN31" s="1026"/>
      <c r="AO31" s="1026"/>
      <c r="AP31" s="1026"/>
      <c r="AQ31" s="1026"/>
      <c r="AR31" s="1026"/>
      <c r="AS31" s="1026"/>
      <c r="AT31" s="1026"/>
      <c r="AU31" s="1026"/>
      <c r="AV31" s="1026"/>
      <c r="AW31" s="1026"/>
      <c r="AX31" s="1026"/>
      <c r="AY31" s="1026"/>
      <c r="AZ31" s="1097"/>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86"/>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403</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389</v>
      </c>
      <c r="B63" s="999" t="s">
        <v>404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68</v>
      </c>
      <c r="AG63" s="1014"/>
      <c r="AH63" s="1014"/>
      <c r="AI63" s="1014"/>
      <c r="AJ63" s="1079"/>
      <c r="AK63" s="1080"/>
      <c r="AL63" s="1018"/>
      <c r="AM63" s="1018"/>
      <c r="AN63" s="1018"/>
      <c r="AO63" s="1018"/>
      <c r="AP63" s="1014" t="s">
        <v>591</v>
      </c>
      <c r="AQ63" s="1014"/>
      <c r="AR63" s="1014"/>
      <c r="AS63" s="1014"/>
      <c r="AT63" s="1014"/>
      <c r="AU63" s="1014" t="s">
        <v>590</v>
      </c>
      <c r="AV63" s="1014"/>
      <c r="AW63" s="1014"/>
      <c r="AX63" s="1014"/>
      <c r="AY63" s="1014"/>
      <c r="AZ63" s="1074"/>
      <c r="BA63" s="1074"/>
      <c r="BB63" s="1074"/>
      <c r="BC63" s="1074"/>
      <c r="BD63" s="1074"/>
      <c r="BE63" s="1015"/>
      <c r="BF63" s="1015"/>
      <c r="BG63" s="1015"/>
      <c r="BH63" s="1015"/>
      <c r="BI63" s="1016"/>
      <c r="BJ63" s="1075" t="s">
        <v>405</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406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407</v>
      </c>
      <c r="B66" s="1051"/>
      <c r="C66" s="1051"/>
      <c r="D66" s="1051"/>
      <c r="E66" s="1051"/>
      <c r="F66" s="1051"/>
      <c r="G66" s="1051"/>
      <c r="H66" s="1051"/>
      <c r="I66" s="1051"/>
      <c r="J66" s="1051"/>
      <c r="K66" s="1051"/>
      <c r="L66" s="1051"/>
      <c r="M66" s="1051"/>
      <c r="N66" s="1051"/>
      <c r="O66" s="1051"/>
      <c r="P66" s="1052"/>
      <c r="Q66" s="1056" t="s">
        <v>393</v>
      </c>
      <c r="R66" s="1057"/>
      <c r="S66" s="1057"/>
      <c r="T66" s="1057"/>
      <c r="U66" s="1058"/>
      <c r="V66" s="1056" t="s">
        <v>394</v>
      </c>
      <c r="W66" s="1057"/>
      <c r="X66" s="1057"/>
      <c r="Y66" s="1057"/>
      <c r="Z66" s="1058"/>
      <c r="AA66" s="1056" t="s">
        <v>408</v>
      </c>
      <c r="AB66" s="1057"/>
      <c r="AC66" s="1057"/>
      <c r="AD66" s="1057"/>
      <c r="AE66" s="1058"/>
      <c r="AF66" s="1062" t="s">
        <v>396</v>
      </c>
      <c r="AG66" s="1063"/>
      <c r="AH66" s="1063"/>
      <c r="AI66" s="1063"/>
      <c r="AJ66" s="1064"/>
      <c r="AK66" s="1056" t="s">
        <v>409</v>
      </c>
      <c r="AL66" s="1051"/>
      <c r="AM66" s="1051"/>
      <c r="AN66" s="1051"/>
      <c r="AO66" s="1052"/>
      <c r="AP66" s="1056" t="s">
        <v>410</v>
      </c>
      <c r="AQ66" s="1057"/>
      <c r="AR66" s="1057"/>
      <c r="AS66" s="1057"/>
      <c r="AT66" s="1058"/>
      <c r="AU66" s="1056" t="s">
        <v>411</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573</v>
      </c>
      <c r="C68" s="1041"/>
      <c r="D68" s="1041"/>
      <c r="E68" s="1041"/>
      <c r="F68" s="1041"/>
      <c r="G68" s="1041"/>
      <c r="H68" s="1041"/>
      <c r="I68" s="1041"/>
      <c r="J68" s="1041"/>
      <c r="K68" s="1041"/>
      <c r="L68" s="1041"/>
      <c r="M68" s="1041"/>
      <c r="N68" s="1041"/>
      <c r="O68" s="1041"/>
      <c r="P68" s="1042"/>
      <c r="Q68" s="1043">
        <v>92</v>
      </c>
      <c r="R68" s="1037"/>
      <c r="S68" s="1037"/>
      <c r="T68" s="1037"/>
      <c r="U68" s="1037"/>
      <c r="V68" s="1037">
        <v>90</v>
      </c>
      <c r="W68" s="1037"/>
      <c r="X68" s="1037"/>
      <c r="Y68" s="1037"/>
      <c r="Z68" s="1037"/>
      <c r="AA68" s="1037">
        <v>1</v>
      </c>
      <c r="AB68" s="1037"/>
      <c r="AC68" s="1037"/>
      <c r="AD68" s="1037"/>
      <c r="AE68" s="1037"/>
      <c r="AF68" s="1037">
        <v>1</v>
      </c>
      <c r="AG68" s="1037"/>
      <c r="AH68" s="1037"/>
      <c r="AI68" s="1037"/>
      <c r="AJ68" s="1037"/>
      <c r="AK68" s="1037" t="s">
        <v>590</v>
      </c>
      <c r="AL68" s="1037"/>
      <c r="AM68" s="1037"/>
      <c r="AN68" s="1037"/>
      <c r="AO68" s="1037"/>
      <c r="AP68" s="1037" t="s">
        <v>590</v>
      </c>
      <c r="AQ68" s="1037"/>
      <c r="AR68" s="1037"/>
      <c r="AS68" s="1037"/>
      <c r="AT68" s="1037"/>
      <c r="AU68" s="1037" t="s">
        <v>592</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574</v>
      </c>
      <c r="C69" s="1030"/>
      <c r="D69" s="1030"/>
      <c r="E69" s="1030"/>
      <c r="F69" s="1030"/>
      <c r="G69" s="1030"/>
      <c r="H69" s="1030"/>
      <c r="I69" s="1030"/>
      <c r="J69" s="1030"/>
      <c r="K69" s="1030"/>
      <c r="L69" s="1030"/>
      <c r="M69" s="1030"/>
      <c r="N69" s="1030"/>
      <c r="O69" s="1030"/>
      <c r="P69" s="1031"/>
      <c r="Q69" s="1032">
        <v>10094</v>
      </c>
      <c r="R69" s="1026"/>
      <c r="S69" s="1026"/>
      <c r="T69" s="1026"/>
      <c r="U69" s="1026"/>
      <c r="V69" s="1026">
        <v>9713</v>
      </c>
      <c r="W69" s="1026"/>
      <c r="X69" s="1026"/>
      <c r="Y69" s="1026"/>
      <c r="Z69" s="1026"/>
      <c r="AA69" s="1026">
        <v>381</v>
      </c>
      <c r="AB69" s="1026"/>
      <c r="AC69" s="1026"/>
      <c r="AD69" s="1026"/>
      <c r="AE69" s="1026"/>
      <c r="AF69" s="1026">
        <v>381</v>
      </c>
      <c r="AG69" s="1026"/>
      <c r="AH69" s="1026"/>
      <c r="AI69" s="1026"/>
      <c r="AJ69" s="1026"/>
      <c r="AK69" s="1026" t="s">
        <v>590</v>
      </c>
      <c r="AL69" s="1026"/>
      <c r="AM69" s="1026"/>
      <c r="AN69" s="1026"/>
      <c r="AO69" s="1026"/>
      <c r="AP69" s="1026" t="s">
        <v>590</v>
      </c>
      <c r="AQ69" s="1026"/>
      <c r="AR69" s="1026"/>
      <c r="AS69" s="1026"/>
      <c r="AT69" s="1026"/>
      <c r="AU69" s="1026" t="s">
        <v>592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575</v>
      </c>
      <c r="C70" s="1030"/>
      <c r="D70" s="1030"/>
      <c r="E70" s="1030"/>
      <c r="F70" s="1030"/>
      <c r="G70" s="1030"/>
      <c r="H70" s="1030"/>
      <c r="I70" s="1030"/>
      <c r="J70" s="1030"/>
      <c r="K70" s="1030"/>
      <c r="L70" s="1030"/>
      <c r="M70" s="1030"/>
      <c r="N70" s="1030"/>
      <c r="O70" s="1030"/>
      <c r="P70" s="1031"/>
      <c r="Q70" s="1032">
        <v>62</v>
      </c>
      <c r="R70" s="1026"/>
      <c r="S70" s="1026"/>
      <c r="T70" s="1026"/>
      <c r="U70" s="1026"/>
      <c r="V70" s="1026">
        <v>62</v>
      </c>
      <c r="W70" s="1026"/>
      <c r="X70" s="1026"/>
      <c r="Y70" s="1026"/>
      <c r="Z70" s="1026"/>
      <c r="AA70" s="1026" t="s">
        <v>590</v>
      </c>
      <c r="AB70" s="1026"/>
      <c r="AC70" s="1026"/>
      <c r="AD70" s="1026"/>
      <c r="AE70" s="1026"/>
      <c r="AF70" s="1026" t="s">
        <v>590</v>
      </c>
      <c r="AG70" s="1026"/>
      <c r="AH70" s="1026"/>
      <c r="AI70" s="1026"/>
      <c r="AJ70" s="1026"/>
      <c r="AK70" s="1026" t="s">
        <v>590</v>
      </c>
      <c r="AL70" s="1026"/>
      <c r="AM70" s="1026"/>
      <c r="AN70" s="1026"/>
      <c r="AO70" s="1026"/>
      <c r="AP70" s="1026" t="s">
        <v>590</v>
      </c>
      <c r="AQ70" s="1026"/>
      <c r="AR70" s="1026"/>
      <c r="AS70" s="1026"/>
      <c r="AT70" s="1026"/>
      <c r="AU70" s="1026" t="s">
        <v>592</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576</v>
      </c>
      <c r="C71" s="1030"/>
      <c r="D71" s="1030"/>
      <c r="E71" s="1030"/>
      <c r="F71" s="1030"/>
      <c r="G71" s="1030"/>
      <c r="H71" s="1030"/>
      <c r="I71" s="1030"/>
      <c r="J71" s="1030"/>
      <c r="K71" s="1030"/>
      <c r="L71" s="1030"/>
      <c r="M71" s="1030"/>
      <c r="N71" s="1030"/>
      <c r="O71" s="1030"/>
      <c r="P71" s="1031"/>
      <c r="Q71" s="1032">
        <v>191</v>
      </c>
      <c r="R71" s="1026"/>
      <c r="S71" s="1026"/>
      <c r="T71" s="1026"/>
      <c r="U71" s="1026"/>
      <c r="V71" s="1026">
        <v>179</v>
      </c>
      <c r="W71" s="1026"/>
      <c r="X71" s="1026"/>
      <c r="Y71" s="1026"/>
      <c r="Z71" s="1026"/>
      <c r="AA71" s="1026">
        <v>12</v>
      </c>
      <c r="AB71" s="1026"/>
      <c r="AC71" s="1026"/>
      <c r="AD71" s="1026"/>
      <c r="AE71" s="1026"/>
      <c r="AF71" s="1026">
        <v>12</v>
      </c>
      <c r="AG71" s="1026"/>
      <c r="AH71" s="1026"/>
      <c r="AI71" s="1026"/>
      <c r="AJ71" s="1026"/>
      <c r="AK71" s="1026" t="s">
        <v>590</v>
      </c>
      <c r="AL71" s="1026"/>
      <c r="AM71" s="1026"/>
      <c r="AN71" s="1026"/>
      <c r="AO71" s="1026"/>
      <c r="AP71" s="1026" t="s">
        <v>590</v>
      </c>
      <c r="AQ71" s="1026"/>
      <c r="AR71" s="1026"/>
      <c r="AS71" s="1026"/>
      <c r="AT71" s="1026"/>
      <c r="AU71" s="1026" t="s">
        <v>592</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577</v>
      </c>
      <c r="C72" s="1030"/>
      <c r="D72" s="1030"/>
      <c r="E72" s="1030"/>
      <c r="F72" s="1030"/>
      <c r="G72" s="1030"/>
      <c r="H72" s="1030"/>
      <c r="I72" s="1030"/>
      <c r="J72" s="1030"/>
      <c r="K72" s="1030"/>
      <c r="L72" s="1030"/>
      <c r="M72" s="1030"/>
      <c r="N72" s="1030"/>
      <c r="O72" s="1030"/>
      <c r="P72" s="1031"/>
      <c r="Q72" s="1032">
        <v>2364</v>
      </c>
      <c r="R72" s="1026"/>
      <c r="S72" s="1026"/>
      <c r="T72" s="1026"/>
      <c r="U72" s="1026"/>
      <c r="V72" s="1026">
        <v>2337</v>
      </c>
      <c r="W72" s="1026"/>
      <c r="X72" s="1026"/>
      <c r="Y72" s="1026"/>
      <c r="Z72" s="1026"/>
      <c r="AA72" s="1026">
        <v>27</v>
      </c>
      <c r="AB72" s="1026"/>
      <c r="AC72" s="1026"/>
      <c r="AD72" s="1026"/>
      <c r="AE72" s="1026"/>
      <c r="AF72" s="1026">
        <v>27</v>
      </c>
      <c r="AG72" s="1026"/>
      <c r="AH72" s="1026"/>
      <c r="AI72" s="1026"/>
      <c r="AJ72" s="1026"/>
      <c r="AK72" s="1026">
        <v>9</v>
      </c>
      <c r="AL72" s="1026"/>
      <c r="AM72" s="1026"/>
      <c r="AN72" s="1026"/>
      <c r="AO72" s="1026"/>
      <c r="AP72" s="1026">
        <v>1467</v>
      </c>
      <c r="AQ72" s="1026"/>
      <c r="AR72" s="1026"/>
      <c r="AS72" s="1026"/>
      <c r="AT72" s="1026"/>
      <c r="AU72" s="1026">
        <v>173</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578</v>
      </c>
      <c r="C73" s="1030"/>
      <c r="D73" s="1030"/>
      <c r="E73" s="1030"/>
      <c r="F73" s="1030"/>
      <c r="G73" s="1030"/>
      <c r="H73" s="1030"/>
      <c r="I73" s="1030"/>
      <c r="J73" s="1030"/>
      <c r="K73" s="1030"/>
      <c r="L73" s="1030"/>
      <c r="M73" s="1030"/>
      <c r="N73" s="1030"/>
      <c r="O73" s="1030"/>
      <c r="P73" s="1031"/>
      <c r="Q73" s="1032">
        <v>465</v>
      </c>
      <c r="R73" s="1026"/>
      <c r="S73" s="1026"/>
      <c r="T73" s="1026"/>
      <c r="U73" s="1026"/>
      <c r="V73" s="1026">
        <v>417</v>
      </c>
      <c r="W73" s="1026"/>
      <c r="X73" s="1026"/>
      <c r="Y73" s="1026"/>
      <c r="Z73" s="1026"/>
      <c r="AA73" s="1026">
        <v>49</v>
      </c>
      <c r="AB73" s="1026"/>
      <c r="AC73" s="1026"/>
      <c r="AD73" s="1026"/>
      <c r="AE73" s="1026"/>
      <c r="AF73" s="1026">
        <v>49</v>
      </c>
      <c r="AG73" s="1026"/>
      <c r="AH73" s="1026"/>
      <c r="AI73" s="1026"/>
      <c r="AJ73" s="1026"/>
      <c r="AK73" s="1026" t="s">
        <v>590</v>
      </c>
      <c r="AL73" s="1026"/>
      <c r="AM73" s="1026"/>
      <c r="AN73" s="1026"/>
      <c r="AO73" s="1026"/>
      <c r="AP73" s="1026">
        <v>36</v>
      </c>
      <c r="AQ73" s="1026"/>
      <c r="AR73" s="1026"/>
      <c r="AS73" s="1026"/>
      <c r="AT73" s="1026"/>
      <c r="AU73" s="1026">
        <v>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579</v>
      </c>
      <c r="C74" s="1030"/>
      <c r="D74" s="1030"/>
      <c r="E74" s="1030"/>
      <c r="F74" s="1030"/>
      <c r="G74" s="1030"/>
      <c r="H74" s="1030"/>
      <c r="I74" s="1030"/>
      <c r="J74" s="1030"/>
      <c r="K74" s="1030"/>
      <c r="L74" s="1030"/>
      <c r="M74" s="1030"/>
      <c r="N74" s="1030"/>
      <c r="O74" s="1030"/>
      <c r="P74" s="1031"/>
      <c r="Q74" s="1032">
        <v>175</v>
      </c>
      <c r="R74" s="1026"/>
      <c r="S74" s="1026"/>
      <c r="T74" s="1026"/>
      <c r="U74" s="1026"/>
      <c r="V74" s="1026">
        <v>166</v>
      </c>
      <c r="W74" s="1026"/>
      <c r="X74" s="1026"/>
      <c r="Y74" s="1026"/>
      <c r="Z74" s="1026"/>
      <c r="AA74" s="1026">
        <v>9</v>
      </c>
      <c r="AB74" s="1026"/>
      <c r="AC74" s="1026"/>
      <c r="AD74" s="1026"/>
      <c r="AE74" s="1026"/>
      <c r="AF74" s="1026">
        <v>9</v>
      </c>
      <c r="AG74" s="1026"/>
      <c r="AH74" s="1026"/>
      <c r="AI74" s="1026"/>
      <c r="AJ74" s="1026"/>
      <c r="AK74" s="1026">
        <v>20</v>
      </c>
      <c r="AL74" s="1026"/>
      <c r="AM74" s="1026"/>
      <c r="AN74" s="1026"/>
      <c r="AO74" s="1026"/>
      <c r="AP74" s="1026" t="s">
        <v>591</v>
      </c>
      <c r="AQ74" s="1026"/>
      <c r="AR74" s="1026"/>
      <c r="AS74" s="1026"/>
      <c r="AT74" s="1026"/>
      <c r="AU74" s="1026" t="s">
        <v>592</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580</v>
      </c>
      <c r="C75" s="1030"/>
      <c r="D75" s="1030"/>
      <c r="E75" s="1030"/>
      <c r="F75" s="1030"/>
      <c r="G75" s="1030"/>
      <c r="H75" s="1030"/>
      <c r="I75" s="1030"/>
      <c r="J75" s="1030"/>
      <c r="K75" s="1030"/>
      <c r="L75" s="1030"/>
      <c r="M75" s="1030"/>
      <c r="N75" s="1030"/>
      <c r="O75" s="1030"/>
      <c r="P75" s="1031"/>
      <c r="Q75" s="1033">
        <v>204</v>
      </c>
      <c r="R75" s="1034"/>
      <c r="S75" s="1034"/>
      <c r="T75" s="1034"/>
      <c r="U75" s="1035"/>
      <c r="V75" s="1036">
        <v>196</v>
      </c>
      <c r="W75" s="1034"/>
      <c r="X75" s="1034"/>
      <c r="Y75" s="1034"/>
      <c r="Z75" s="1035"/>
      <c r="AA75" s="1036">
        <v>9</v>
      </c>
      <c r="AB75" s="1034"/>
      <c r="AC75" s="1034"/>
      <c r="AD75" s="1034"/>
      <c r="AE75" s="1035"/>
      <c r="AF75" s="1036">
        <v>9</v>
      </c>
      <c r="AG75" s="1034"/>
      <c r="AH75" s="1034"/>
      <c r="AI75" s="1034"/>
      <c r="AJ75" s="1035"/>
      <c r="AK75" s="1036" t="s">
        <v>590</v>
      </c>
      <c r="AL75" s="1034"/>
      <c r="AM75" s="1034"/>
      <c r="AN75" s="1034"/>
      <c r="AO75" s="1035"/>
      <c r="AP75" s="1036" t="s">
        <v>590</v>
      </c>
      <c r="AQ75" s="1034"/>
      <c r="AR75" s="1034"/>
      <c r="AS75" s="1034"/>
      <c r="AT75" s="1035"/>
      <c r="AU75" s="1036" t="s">
        <v>592</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581</v>
      </c>
      <c r="C76" s="1030"/>
      <c r="D76" s="1030"/>
      <c r="E76" s="1030"/>
      <c r="F76" s="1030"/>
      <c r="G76" s="1030"/>
      <c r="H76" s="1030"/>
      <c r="I76" s="1030"/>
      <c r="J76" s="1030"/>
      <c r="K76" s="1030"/>
      <c r="L76" s="1030"/>
      <c r="M76" s="1030"/>
      <c r="N76" s="1030"/>
      <c r="O76" s="1030"/>
      <c r="P76" s="1031"/>
      <c r="Q76" s="1033">
        <v>65</v>
      </c>
      <c r="R76" s="1034"/>
      <c r="S76" s="1034"/>
      <c r="T76" s="1034"/>
      <c r="U76" s="1035"/>
      <c r="V76" s="1036">
        <v>65</v>
      </c>
      <c r="W76" s="1034"/>
      <c r="X76" s="1034"/>
      <c r="Y76" s="1034"/>
      <c r="Z76" s="1035"/>
      <c r="AA76" s="1036" t="s">
        <v>590</v>
      </c>
      <c r="AB76" s="1034"/>
      <c r="AC76" s="1034"/>
      <c r="AD76" s="1034"/>
      <c r="AE76" s="1035"/>
      <c r="AF76" s="1036" t="s">
        <v>590</v>
      </c>
      <c r="AG76" s="1034"/>
      <c r="AH76" s="1034"/>
      <c r="AI76" s="1034"/>
      <c r="AJ76" s="1035"/>
      <c r="AK76" s="1036" t="s">
        <v>590</v>
      </c>
      <c r="AL76" s="1034"/>
      <c r="AM76" s="1034"/>
      <c r="AN76" s="1034"/>
      <c r="AO76" s="1035"/>
      <c r="AP76" s="1036" t="s">
        <v>590</v>
      </c>
      <c r="AQ76" s="1034"/>
      <c r="AR76" s="1034"/>
      <c r="AS76" s="1034"/>
      <c r="AT76" s="1035"/>
      <c r="AU76" s="1036" t="s">
        <v>592</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582</v>
      </c>
      <c r="C77" s="1030"/>
      <c r="D77" s="1030"/>
      <c r="E77" s="1030"/>
      <c r="F77" s="1030"/>
      <c r="G77" s="1030"/>
      <c r="H77" s="1030"/>
      <c r="I77" s="1030"/>
      <c r="J77" s="1030"/>
      <c r="K77" s="1030"/>
      <c r="L77" s="1030"/>
      <c r="M77" s="1030"/>
      <c r="N77" s="1030"/>
      <c r="O77" s="1030"/>
      <c r="P77" s="1031"/>
      <c r="Q77" s="1033">
        <v>764</v>
      </c>
      <c r="R77" s="1034"/>
      <c r="S77" s="1034"/>
      <c r="T77" s="1034"/>
      <c r="U77" s="1035"/>
      <c r="V77" s="1036">
        <v>731</v>
      </c>
      <c r="W77" s="1034"/>
      <c r="X77" s="1034"/>
      <c r="Y77" s="1034"/>
      <c r="Z77" s="1035"/>
      <c r="AA77" s="1036">
        <v>33</v>
      </c>
      <c r="AB77" s="1034"/>
      <c r="AC77" s="1034"/>
      <c r="AD77" s="1034"/>
      <c r="AE77" s="1035"/>
      <c r="AF77" s="1036">
        <v>33</v>
      </c>
      <c r="AG77" s="1034"/>
      <c r="AH77" s="1034"/>
      <c r="AI77" s="1034"/>
      <c r="AJ77" s="1035"/>
      <c r="AK77" s="1036" t="s">
        <v>590</v>
      </c>
      <c r="AL77" s="1034"/>
      <c r="AM77" s="1034"/>
      <c r="AN77" s="1034"/>
      <c r="AO77" s="1035"/>
      <c r="AP77" s="1036">
        <v>372</v>
      </c>
      <c r="AQ77" s="1034"/>
      <c r="AR77" s="1034"/>
      <c r="AS77" s="1034"/>
      <c r="AT77" s="1035"/>
      <c r="AU77" s="1036">
        <v>105</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t="s">
        <v>583</v>
      </c>
      <c r="C78" s="1030"/>
      <c r="D78" s="1030"/>
      <c r="E78" s="1030"/>
      <c r="F78" s="1030"/>
      <c r="G78" s="1030"/>
      <c r="H78" s="1030"/>
      <c r="I78" s="1030"/>
      <c r="J78" s="1030"/>
      <c r="K78" s="1030"/>
      <c r="L78" s="1030"/>
      <c r="M78" s="1030"/>
      <c r="N78" s="1030"/>
      <c r="O78" s="1030"/>
      <c r="P78" s="1031"/>
      <c r="Q78" s="1032">
        <v>1433</v>
      </c>
      <c r="R78" s="1026"/>
      <c r="S78" s="1026"/>
      <c r="T78" s="1026"/>
      <c r="U78" s="1026"/>
      <c r="V78" s="1026">
        <v>1391</v>
      </c>
      <c r="W78" s="1026"/>
      <c r="X78" s="1026"/>
      <c r="Y78" s="1026"/>
      <c r="Z78" s="1026"/>
      <c r="AA78" s="1026">
        <v>42</v>
      </c>
      <c r="AB78" s="1026"/>
      <c r="AC78" s="1026"/>
      <c r="AD78" s="1026"/>
      <c r="AE78" s="1026"/>
      <c r="AF78" s="1026">
        <v>42</v>
      </c>
      <c r="AG78" s="1026"/>
      <c r="AH78" s="1026"/>
      <c r="AI78" s="1026"/>
      <c r="AJ78" s="1026"/>
      <c r="AK78" s="1026" t="s">
        <v>590</v>
      </c>
      <c r="AL78" s="1026"/>
      <c r="AM78" s="1026"/>
      <c r="AN78" s="1026"/>
      <c r="AO78" s="1026"/>
      <c r="AP78" s="1026" t="s">
        <v>591</v>
      </c>
      <c r="AQ78" s="1026"/>
      <c r="AR78" s="1026"/>
      <c r="AS78" s="1026"/>
      <c r="AT78" s="1026"/>
      <c r="AU78" s="1026" t="s">
        <v>592</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t="s">
        <v>584</v>
      </c>
      <c r="C79" s="1030"/>
      <c r="D79" s="1030"/>
      <c r="E79" s="1030"/>
      <c r="F79" s="1030"/>
      <c r="G79" s="1030"/>
      <c r="H79" s="1030"/>
      <c r="I79" s="1030"/>
      <c r="J79" s="1030"/>
      <c r="K79" s="1030"/>
      <c r="L79" s="1030"/>
      <c r="M79" s="1030"/>
      <c r="N79" s="1030"/>
      <c r="O79" s="1030"/>
      <c r="P79" s="1031"/>
      <c r="Q79" s="1032">
        <v>70128</v>
      </c>
      <c r="R79" s="1026"/>
      <c r="S79" s="1026"/>
      <c r="T79" s="1026"/>
      <c r="U79" s="1026"/>
      <c r="V79" s="1026">
        <v>68744</v>
      </c>
      <c r="W79" s="1026"/>
      <c r="X79" s="1026"/>
      <c r="Y79" s="1026"/>
      <c r="Z79" s="1026"/>
      <c r="AA79" s="1026">
        <v>1385</v>
      </c>
      <c r="AB79" s="1026"/>
      <c r="AC79" s="1026"/>
      <c r="AD79" s="1026"/>
      <c r="AE79" s="1026"/>
      <c r="AF79" s="1026">
        <v>1385</v>
      </c>
      <c r="AG79" s="1026"/>
      <c r="AH79" s="1026"/>
      <c r="AI79" s="1026"/>
      <c r="AJ79" s="1026"/>
      <c r="AK79" s="1026">
        <v>644</v>
      </c>
      <c r="AL79" s="1026"/>
      <c r="AM79" s="1026"/>
      <c r="AN79" s="1026"/>
      <c r="AO79" s="1026"/>
      <c r="AP79" s="1026" t="s">
        <v>591</v>
      </c>
      <c r="AQ79" s="1026"/>
      <c r="AR79" s="1026"/>
      <c r="AS79" s="1026"/>
      <c r="AT79" s="1026"/>
      <c r="AU79" s="1026" t="s">
        <v>592</v>
      </c>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t="s">
        <v>585</v>
      </c>
      <c r="C80" s="1030"/>
      <c r="D80" s="1030"/>
      <c r="E80" s="1030"/>
      <c r="F80" s="1030"/>
      <c r="G80" s="1030"/>
      <c r="H80" s="1030"/>
      <c r="I80" s="1030"/>
      <c r="J80" s="1030"/>
      <c r="K80" s="1030"/>
      <c r="L80" s="1030"/>
      <c r="M80" s="1030"/>
      <c r="N80" s="1030"/>
      <c r="O80" s="1030"/>
      <c r="P80" s="1031"/>
      <c r="Q80" s="1032">
        <v>173</v>
      </c>
      <c r="R80" s="1026"/>
      <c r="S80" s="1026"/>
      <c r="T80" s="1026"/>
      <c r="U80" s="1026"/>
      <c r="V80" s="1026">
        <v>151</v>
      </c>
      <c r="W80" s="1026"/>
      <c r="X80" s="1026"/>
      <c r="Y80" s="1026"/>
      <c r="Z80" s="1026"/>
      <c r="AA80" s="1026">
        <v>22</v>
      </c>
      <c r="AB80" s="1026"/>
      <c r="AC80" s="1026"/>
      <c r="AD80" s="1026"/>
      <c r="AE80" s="1026"/>
      <c r="AF80" s="1026">
        <v>22</v>
      </c>
      <c r="AG80" s="1026"/>
      <c r="AH80" s="1026"/>
      <c r="AI80" s="1026"/>
      <c r="AJ80" s="1026"/>
      <c r="AK80" s="1026">
        <v>42</v>
      </c>
      <c r="AL80" s="1026"/>
      <c r="AM80" s="1026"/>
      <c r="AN80" s="1026"/>
      <c r="AO80" s="1026"/>
      <c r="AP80" s="1026" t="s">
        <v>590</v>
      </c>
      <c r="AQ80" s="1026"/>
      <c r="AR80" s="1026"/>
      <c r="AS80" s="1026"/>
      <c r="AT80" s="1026"/>
      <c r="AU80" s="1026" t="s">
        <v>592</v>
      </c>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t="s">
        <v>586</v>
      </c>
      <c r="C81" s="1030"/>
      <c r="D81" s="1030"/>
      <c r="E81" s="1030"/>
      <c r="F81" s="1030"/>
      <c r="G81" s="1030"/>
      <c r="H81" s="1030"/>
      <c r="I81" s="1030"/>
      <c r="J81" s="1030"/>
      <c r="K81" s="1030"/>
      <c r="L81" s="1030"/>
      <c r="M81" s="1030"/>
      <c r="N81" s="1030"/>
      <c r="O81" s="1030"/>
      <c r="P81" s="1031"/>
      <c r="Q81" s="1032">
        <v>783718</v>
      </c>
      <c r="R81" s="1026"/>
      <c r="S81" s="1026"/>
      <c r="T81" s="1026"/>
      <c r="U81" s="1026"/>
      <c r="V81" s="1026">
        <v>768737</v>
      </c>
      <c r="W81" s="1026"/>
      <c r="X81" s="1026"/>
      <c r="Y81" s="1026"/>
      <c r="Z81" s="1026"/>
      <c r="AA81" s="1026">
        <v>14981</v>
      </c>
      <c r="AB81" s="1026"/>
      <c r="AC81" s="1026"/>
      <c r="AD81" s="1026"/>
      <c r="AE81" s="1026"/>
      <c r="AF81" s="1026">
        <v>14981</v>
      </c>
      <c r="AG81" s="1026"/>
      <c r="AH81" s="1026"/>
      <c r="AI81" s="1026"/>
      <c r="AJ81" s="1026"/>
      <c r="AK81" s="1026">
        <v>4096</v>
      </c>
      <c r="AL81" s="1026"/>
      <c r="AM81" s="1026"/>
      <c r="AN81" s="1026"/>
      <c r="AO81" s="1026"/>
      <c r="AP81" s="1026" t="s">
        <v>590</v>
      </c>
      <c r="AQ81" s="1026"/>
      <c r="AR81" s="1026"/>
      <c r="AS81" s="1026"/>
      <c r="AT81" s="1026"/>
      <c r="AU81" s="1026" t="s">
        <v>592</v>
      </c>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t="s">
        <v>587</v>
      </c>
      <c r="C82" s="1030"/>
      <c r="D82" s="1030"/>
      <c r="E82" s="1030"/>
      <c r="F82" s="1030"/>
      <c r="G82" s="1030"/>
      <c r="H82" s="1030"/>
      <c r="I82" s="1030"/>
      <c r="J82" s="1030"/>
      <c r="K82" s="1030"/>
      <c r="L82" s="1030"/>
      <c r="M82" s="1030"/>
      <c r="N82" s="1030"/>
      <c r="O82" s="1030"/>
      <c r="P82" s="1031"/>
      <c r="Q82" s="1032">
        <v>2116</v>
      </c>
      <c r="R82" s="1026"/>
      <c r="S82" s="1026"/>
      <c r="T82" s="1026"/>
      <c r="U82" s="1026"/>
      <c r="V82" s="1026">
        <v>2000</v>
      </c>
      <c r="W82" s="1026"/>
      <c r="X82" s="1026"/>
      <c r="Y82" s="1026"/>
      <c r="Z82" s="1026"/>
      <c r="AA82" s="1026">
        <v>38</v>
      </c>
      <c r="AB82" s="1026"/>
      <c r="AC82" s="1026"/>
      <c r="AD82" s="1026"/>
      <c r="AE82" s="1026"/>
      <c r="AF82" s="1026">
        <v>3227</v>
      </c>
      <c r="AG82" s="1026"/>
      <c r="AH82" s="1026"/>
      <c r="AI82" s="1026"/>
      <c r="AJ82" s="1026"/>
      <c r="AK82" s="1026" t="s">
        <v>590</v>
      </c>
      <c r="AL82" s="1026"/>
      <c r="AM82" s="1026"/>
      <c r="AN82" s="1026"/>
      <c r="AO82" s="1026"/>
      <c r="AP82" s="1026">
        <v>5316</v>
      </c>
      <c r="AQ82" s="1026"/>
      <c r="AR82" s="1026"/>
      <c r="AS82" s="1026"/>
      <c r="AT82" s="1026"/>
      <c r="AU82" s="1026" t="s">
        <v>592</v>
      </c>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389</v>
      </c>
      <c r="B88" s="999" t="s">
        <v>412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20176</v>
      </c>
      <c r="AG88" s="1014"/>
      <c r="AH88" s="1014"/>
      <c r="AI88" s="1014"/>
      <c r="AJ88" s="1014"/>
      <c r="AK88" s="1018"/>
      <c r="AL88" s="1018"/>
      <c r="AM88" s="1018"/>
      <c r="AN88" s="1018"/>
      <c r="AO88" s="1018"/>
      <c r="AP88" s="1014">
        <v>7191</v>
      </c>
      <c r="AQ88" s="1014"/>
      <c r="AR88" s="1014"/>
      <c r="AS88" s="1014"/>
      <c r="AT88" s="1014"/>
      <c r="AU88" s="1014">
        <v>282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413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77</v>
      </c>
      <c r="CS102" s="1006"/>
      <c r="CT102" s="1006"/>
      <c r="CU102" s="1006"/>
      <c r="CV102" s="1007"/>
      <c r="CW102" s="1005">
        <v>76</v>
      </c>
      <c r="CX102" s="1006"/>
      <c r="CY102" s="1006"/>
      <c r="CZ102" s="1006"/>
      <c r="DA102" s="1007"/>
      <c r="DB102" s="1005">
        <v>202</v>
      </c>
      <c r="DC102" s="1006"/>
      <c r="DD102" s="1006"/>
      <c r="DE102" s="1006"/>
      <c r="DF102" s="1007"/>
      <c r="DG102" s="1005" t="s">
        <v>591</v>
      </c>
      <c r="DH102" s="1006"/>
      <c r="DI102" s="1006"/>
      <c r="DJ102" s="1006"/>
      <c r="DK102" s="1007"/>
      <c r="DL102" s="1005" t="s">
        <v>590</v>
      </c>
      <c r="DM102" s="1006"/>
      <c r="DN102" s="1006"/>
      <c r="DO102" s="1006"/>
      <c r="DP102" s="1007"/>
      <c r="DQ102" s="1005" t="s">
        <v>590</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418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419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421</v>
      </c>
      <c r="AB109" s="949"/>
      <c r="AC109" s="949"/>
      <c r="AD109" s="949"/>
      <c r="AE109" s="950"/>
      <c r="AF109" s="951" t="s">
        <v>305</v>
      </c>
      <c r="AG109" s="949"/>
      <c r="AH109" s="949"/>
      <c r="AI109" s="949"/>
      <c r="AJ109" s="950"/>
      <c r="AK109" s="951" t="s">
        <v>304</v>
      </c>
      <c r="AL109" s="949"/>
      <c r="AM109" s="949"/>
      <c r="AN109" s="949"/>
      <c r="AO109" s="950"/>
      <c r="AP109" s="951" t="s">
        <v>422</v>
      </c>
      <c r="AQ109" s="949"/>
      <c r="AR109" s="949"/>
      <c r="AS109" s="949"/>
      <c r="AT109" s="980"/>
      <c r="AU109" s="948" t="s">
        <v>420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421</v>
      </c>
      <c r="BR109" s="949"/>
      <c r="BS109" s="949"/>
      <c r="BT109" s="949"/>
      <c r="BU109" s="950"/>
      <c r="BV109" s="951" t="s">
        <v>305</v>
      </c>
      <c r="BW109" s="949"/>
      <c r="BX109" s="949"/>
      <c r="BY109" s="949"/>
      <c r="BZ109" s="950"/>
      <c r="CA109" s="951" t="s">
        <v>304</v>
      </c>
      <c r="CB109" s="949"/>
      <c r="CC109" s="949"/>
      <c r="CD109" s="949"/>
      <c r="CE109" s="950"/>
      <c r="CF109" s="987" t="s">
        <v>422</v>
      </c>
      <c r="CG109" s="987"/>
      <c r="CH109" s="987"/>
      <c r="CI109" s="987"/>
      <c r="CJ109" s="987"/>
      <c r="CK109" s="951" t="s">
        <v>423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421</v>
      </c>
      <c r="DH109" s="949"/>
      <c r="DI109" s="949"/>
      <c r="DJ109" s="949"/>
      <c r="DK109" s="950"/>
      <c r="DL109" s="951" t="s">
        <v>305</v>
      </c>
      <c r="DM109" s="949"/>
      <c r="DN109" s="949"/>
      <c r="DO109" s="949"/>
      <c r="DP109" s="950"/>
      <c r="DQ109" s="951" t="s">
        <v>304</v>
      </c>
      <c r="DR109" s="949"/>
      <c r="DS109" s="949"/>
      <c r="DT109" s="949"/>
      <c r="DU109" s="950"/>
      <c r="DV109" s="951" t="s">
        <v>422</v>
      </c>
      <c r="DW109" s="949"/>
      <c r="DX109" s="949"/>
      <c r="DY109" s="949"/>
      <c r="DZ109" s="980"/>
    </row>
    <row r="110" spans="1:131" s="247" customFormat="1" ht="26.25" customHeight="1">
      <c r="A110" s="851" t="s">
        <v>424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1451290</v>
      </c>
      <c r="AB110" s="942"/>
      <c r="AC110" s="942"/>
      <c r="AD110" s="942"/>
      <c r="AE110" s="943"/>
      <c r="AF110" s="944">
        <v>1358951</v>
      </c>
      <c r="AG110" s="942"/>
      <c r="AH110" s="942"/>
      <c r="AI110" s="942"/>
      <c r="AJ110" s="943"/>
      <c r="AK110" s="944">
        <v>1460758</v>
      </c>
      <c r="AL110" s="942"/>
      <c r="AM110" s="942"/>
      <c r="AN110" s="942"/>
      <c r="AO110" s="943"/>
      <c r="AP110" s="945">
        <v>37.4</v>
      </c>
      <c r="AQ110" s="946"/>
      <c r="AR110" s="946"/>
      <c r="AS110" s="946"/>
      <c r="AT110" s="947"/>
      <c r="AU110" s="981" t="s">
        <v>73</v>
      </c>
      <c r="AV110" s="982"/>
      <c r="AW110" s="982"/>
      <c r="AX110" s="982"/>
      <c r="AY110" s="982"/>
      <c r="AZ110" s="907" t="s">
        <v>425</v>
      </c>
      <c r="BA110" s="852"/>
      <c r="BB110" s="852"/>
      <c r="BC110" s="852"/>
      <c r="BD110" s="852"/>
      <c r="BE110" s="852"/>
      <c r="BF110" s="852"/>
      <c r="BG110" s="852"/>
      <c r="BH110" s="852"/>
      <c r="BI110" s="852"/>
      <c r="BJ110" s="852"/>
      <c r="BK110" s="852"/>
      <c r="BL110" s="852"/>
      <c r="BM110" s="852"/>
      <c r="BN110" s="852"/>
      <c r="BO110" s="852"/>
      <c r="BP110" s="853"/>
      <c r="BQ110" s="908">
        <v>13205187</v>
      </c>
      <c r="BR110" s="889"/>
      <c r="BS110" s="889"/>
      <c r="BT110" s="889"/>
      <c r="BU110" s="889"/>
      <c r="BV110" s="889">
        <v>13604505</v>
      </c>
      <c r="BW110" s="889"/>
      <c r="BX110" s="889"/>
      <c r="BY110" s="889"/>
      <c r="BZ110" s="889"/>
      <c r="CA110" s="889">
        <v>14472646</v>
      </c>
      <c r="CB110" s="889"/>
      <c r="CC110" s="889"/>
      <c r="CD110" s="889"/>
      <c r="CE110" s="889"/>
      <c r="CF110" s="913">
        <v>370.1</v>
      </c>
      <c r="CG110" s="914"/>
      <c r="CH110" s="914"/>
      <c r="CI110" s="914"/>
      <c r="CJ110" s="914"/>
      <c r="CK110" s="977" t="s">
        <v>426</v>
      </c>
      <c r="CL110" s="863"/>
      <c r="CM110" s="938" t="s">
        <v>427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173</v>
      </c>
      <c r="DH110" s="889"/>
      <c r="DI110" s="889"/>
      <c r="DJ110" s="889"/>
      <c r="DK110" s="889"/>
      <c r="DL110" s="889" t="s">
        <v>173</v>
      </c>
      <c r="DM110" s="889"/>
      <c r="DN110" s="889"/>
      <c r="DO110" s="889"/>
      <c r="DP110" s="889"/>
      <c r="DQ110" s="889" t="s">
        <v>173</v>
      </c>
      <c r="DR110" s="889"/>
      <c r="DS110" s="889"/>
      <c r="DT110" s="889"/>
      <c r="DU110" s="889"/>
      <c r="DV110" s="890" t="s">
        <v>173</v>
      </c>
      <c r="DW110" s="890"/>
      <c r="DX110" s="890"/>
      <c r="DY110" s="890"/>
      <c r="DZ110" s="891"/>
    </row>
    <row r="111" spans="1:131" s="247" customFormat="1" ht="26.25" customHeight="1">
      <c r="A111" s="818" t="s">
        <v>428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173</v>
      </c>
      <c r="AB111" s="970"/>
      <c r="AC111" s="970"/>
      <c r="AD111" s="970"/>
      <c r="AE111" s="971"/>
      <c r="AF111" s="972" t="s">
        <v>173</v>
      </c>
      <c r="AG111" s="970"/>
      <c r="AH111" s="970"/>
      <c r="AI111" s="970"/>
      <c r="AJ111" s="971"/>
      <c r="AK111" s="972" t="s">
        <v>173</v>
      </c>
      <c r="AL111" s="970"/>
      <c r="AM111" s="970"/>
      <c r="AN111" s="970"/>
      <c r="AO111" s="971"/>
      <c r="AP111" s="973" t="s">
        <v>173</v>
      </c>
      <c r="AQ111" s="974"/>
      <c r="AR111" s="974"/>
      <c r="AS111" s="974"/>
      <c r="AT111" s="975"/>
      <c r="AU111" s="983"/>
      <c r="AV111" s="984"/>
      <c r="AW111" s="984"/>
      <c r="AX111" s="984"/>
      <c r="AY111" s="984"/>
      <c r="AZ111" s="859" t="s">
        <v>429</v>
      </c>
      <c r="BA111" s="794"/>
      <c r="BB111" s="794"/>
      <c r="BC111" s="794"/>
      <c r="BD111" s="794"/>
      <c r="BE111" s="794"/>
      <c r="BF111" s="794"/>
      <c r="BG111" s="794"/>
      <c r="BH111" s="794"/>
      <c r="BI111" s="794"/>
      <c r="BJ111" s="794"/>
      <c r="BK111" s="794"/>
      <c r="BL111" s="794"/>
      <c r="BM111" s="794"/>
      <c r="BN111" s="794"/>
      <c r="BO111" s="794"/>
      <c r="BP111" s="795"/>
      <c r="BQ111" s="860" t="s">
        <v>173</v>
      </c>
      <c r="BR111" s="861"/>
      <c r="BS111" s="861"/>
      <c r="BT111" s="861"/>
      <c r="BU111" s="861"/>
      <c r="BV111" s="861" t="s">
        <v>173</v>
      </c>
      <c r="BW111" s="861"/>
      <c r="BX111" s="861"/>
      <c r="BY111" s="861"/>
      <c r="BZ111" s="861"/>
      <c r="CA111" s="861" t="s">
        <v>173</v>
      </c>
      <c r="CB111" s="861"/>
      <c r="CC111" s="861"/>
      <c r="CD111" s="861"/>
      <c r="CE111" s="861"/>
      <c r="CF111" s="922" t="s">
        <v>173</v>
      </c>
      <c r="CG111" s="923"/>
      <c r="CH111" s="923"/>
      <c r="CI111" s="923"/>
      <c r="CJ111" s="923"/>
      <c r="CK111" s="978"/>
      <c r="CL111" s="865"/>
      <c r="CM111" s="868" t="s">
        <v>430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173</v>
      </c>
      <c r="DH111" s="861"/>
      <c r="DI111" s="861"/>
      <c r="DJ111" s="861"/>
      <c r="DK111" s="861"/>
      <c r="DL111" s="861" t="s">
        <v>173</v>
      </c>
      <c r="DM111" s="861"/>
      <c r="DN111" s="861"/>
      <c r="DO111" s="861"/>
      <c r="DP111" s="861"/>
      <c r="DQ111" s="861" t="s">
        <v>173</v>
      </c>
      <c r="DR111" s="861"/>
      <c r="DS111" s="861"/>
      <c r="DT111" s="861"/>
      <c r="DU111" s="861"/>
      <c r="DV111" s="838" t="s">
        <v>173</v>
      </c>
      <c r="DW111" s="838"/>
      <c r="DX111" s="838"/>
      <c r="DY111" s="838"/>
      <c r="DZ111" s="839"/>
    </row>
    <row r="112" spans="1:131" s="247" customFormat="1" ht="26.25" customHeight="1">
      <c r="A112" s="963" t="s">
        <v>431</v>
      </c>
      <c r="B112" s="964"/>
      <c r="C112" s="794" t="s">
        <v>432</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173</v>
      </c>
      <c r="AB112" s="824"/>
      <c r="AC112" s="824"/>
      <c r="AD112" s="824"/>
      <c r="AE112" s="825"/>
      <c r="AF112" s="826" t="s">
        <v>173</v>
      </c>
      <c r="AG112" s="824"/>
      <c r="AH112" s="824"/>
      <c r="AI112" s="824"/>
      <c r="AJ112" s="825"/>
      <c r="AK112" s="826" t="s">
        <v>173</v>
      </c>
      <c r="AL112" s="824"/>
      <c r="AM112" s="824"/>
      <c r="AN112" s="824"/>
      <c r="AO112" s="825"/>
      <c r="AP112" s="871" t="s">
        <v>173</v>
      </c>
      <c r="AQ112" s="872"/>
      <c r="AR112" s="872"/>
      <c r="AS112" s="872"/>
      <c r="AT112" s="873"/>
      <c r="AU112" s="983"/>
      <c r="AV112" s="984"/>
      <c r="AW112" s="984"/>
      <c r="AX112" s="984"/>
      <c r="AY112" s="984"/>
      <c r="AZ112" s="859" t="s">
        <v>433</v>
      </c>
      <c r="BA112" s="794"/>
      <c r="BB112" s="794"/>
      <c r="BC112" s="794"/>
      <c r="BD112" s="794"/>
      <c r="BE112" s="794"/>
      <c r="BF112" s="794"/>
      <c r="BG112" s="794"/>
      <c r="BH112" s="794"/>
      <c r="BI112" s="794"/>
      <c r="BJ112" s="794"/>
      <c r="BK112" s="794"/>
      <c r="BL112" s="794"/>
      <c r="BM112" s="794"/>
      <c r="BN112" s="794"/>
      <c r="BO112" s="794"/>
      <c r="BP112" s="795"/>
      <c r="BQ112" s="860">
        <v>15320</v>
      </c>
      <c r="BR112" s="861"/>
      <c r="BS112" s="861"/>
      <c r="BT112" s="861"/>
      <c r="BU112" s="861"/>
      <c r="BV112" s="861">
        <v>57403</v>
      </c>
      <c r="BW112" s="861"/>
      <c r="BX112" s="861"/>
      <c r="BY112" s="861"/>
      <c r="BZ112" s="861"/>
      <c r="CA112" s="861" t="s">
        <v>173</v>
      </c>
      <c r="CB112" s="861"/>
      <c r="CC112" s="861"/>
      <c r="CD112" s="861"/>
      <c r="CE112" s="861"/>
      <c r="CF112" s="922" t="s">
        <v>173</v>
      </c>
      <c r="CG112" s="923"/>
      <c r="CH112" s="923"/>
      <c r="CI112" s="923"/>
      <c r="CJ112" s="923"/>
      <c r="CK112" s="978"/>
      <c r="CL112" s="865"/>
      <c r="CM112" s="868" t="s">
        <v>434</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173</v>
      </c>
      <c r="DH112" s="861"/>
      <c r="DI112" s="861"/>
      <c r="DJ112" s="861"/>
      <c r="DK112" s="861"/>
      <c r="DL112" s="861" t="s">
        <v>173</v>
      </c>
      <c r="DM112" s="861"/>
      <c r="DN112" s="861"/>
      <c r="DO112" s="861"/>
      <c r="DP112" s="861"/>
      <c r="DQ112" s="861" t="s">
        <v>173</v>
      </c>
      <c r="DR112" s="861"/>
      <c r="DS112" s="861"/>
      <c r="DT112" s="861"/>
      <c r="DU112" s="861"/>
      <c r="DV112" s="838" t="s">
        <v>173</v>
      </c>
      <c r="DW112" s="838"/>
      <c r="DX112" s="838"/>
      <c r="DY112" s="838"/>
      <c r="DZ112" s="839"/>
    </row>
    <row r="113" spans="1:130" s="247" customFormat="1" ht="26.25" customHeight="1">
      <c r="A113" s="965"/>
      <c r="B113" s="966"/>
      <c r="C113" s="794" t="s">
        <v>435</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1486</v>
      </c>
      <c r="AB113" s="970"/>
      <c r="AC113" s="970"/>
      <c r="AD113" s="970"/>
      <c r="AE113" s="971"/>
      <c r="AF113" s="972">
        <v>26607</v>
      </c>
      <c r="AG113" s="970"/>
      <c r="AH113" s="970"/>
      <c r="AI113" s="970"/>
      <c r="AJ113" s="971"/>
      <c r="AK113" s="972" t="s">
        <v>173</v>
      </c>
      <c r="AL113" s="970"/>
      <c r="AM113" s="970"/>
      <c r="AN113" s="970"/>
      <c r="AO113" s="971"/>
      <c r="AP113" s="973" t="s">
        <v>173</v>
      </c>
      <c r="AQ113" s="974"/>
      <c r="AR113" s="974"/>
      <c r="AS113" s="974"/>
      <c r="AT113" s="975"/>
      <c r="AU113" s="983"/>
      <c r="AV113" s="984"/>
      <c r="AW113" s="984"/>
      <c r="AX113" s="984"/>
      <c r="AY113" s="984"/>
      <c r="AZ113" s="859" t="s">
        <v>436</v>
      </c>
      <c r="BA113" s="794"/>
      <c r="BB113" s="794"/>
      <c r="BC113" s="794"/>
      <c r="BD113" s="794"/>
      <c r="BE113" s="794"/>
      <c r="BF113" s="794"/>
      <c r="BG113" s="794"/>
      <c r="BH113" s="794"/>
      <c r="BI113" s="794"/>
      <c r="BJ113" s="794"/>
      <c r="BK113" s="794"/>
      <c r="BL113" s="794"/>
      <c r="BM113" s="794"/>
      <c r="BN113" s="794"/>
      <c r="BO113" s="794"/>
      <c r="BP113" s="795"/>
      <c r="BQ113" s="860">
        <v>336761</v>
      </c>
      <c r="BR113" s="861"/>
      <c r="BS113" s="861"/>
      <c r="BT113" s="861"/>
      <c r="BU113" s="861"/>
      <c r="BV113" s="861">
        <v>285513</v>
      </c>
      <c r="BW113" s="861"/>
      <c r="BX113" s="861"/>
      <c r="BY113" s="861"/>
      <c r="BZ113" s="861"/>
      <c r="CA113" s="861">
        <v>282328</v>
      </c>
      <c r="CB113" s="861"/>
      <c r="CC113" s="861"/>
      <c r="CD113" s="861"/>
      <c r="CE113" s="861"/>
      <c r="CF113" s="922">
        <v>7.2</v>
      </c>
      <c r="CG113" s="923"/>
      <c r="CH113" s="923"/>
      <c r="CI113" s="923"/>
      <c r="CJ113" s="923"/>
      <c r="CK113" s="978"/>
      <c r="CL113" s="865"/>
      <c r="CM113" s="868" t="s">
        <v>437</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173</v>
      </c>
      <c r="DH113" s="824"/>
      <c r="DI113" s="824"/>
      <c r="DJ113" s="824"/>
      <c r="DK113" s="825"/>
      <c r="DL113" s="826" t="s">
        <v>173</v>
      </c>
      <c r="DM113" s="824"/>
      <c r="DN113" s="824"/>
      <c r="DO113" s="824"/>
      <c r="DP113" s="825"/>
      <c r="DQ113" s="826" t="s">
        <v>173</v>
      </c>
      <c r="DR113" s="824"/>
      <c r="DS113" s="824"/>
      <c r="DT113" s="824"/>
      <c r="DU113" s="825"/>
      <c r="DV113" s="871" t="s">
        <v>173</v>
      </c>
      <c r="DW113" s="872"/>
      <c r="DX113" s="872"/>
      <c r="DY113" s="872"/>
      <c r="DZ113" s="873"/>
    </row>
    <row r="114" spans="1:130" s="247" customFormat="1" ht="26.25" customHeight="1">
      <c r="A114" s="965"/>
      <c r="B114" s="966"/>
      <c r="C114" s="794" t="s">
        <v>438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61130</v>
      </c>
      <c r="AB114" s="824"/>
      <c r="AC114" s="824"/>
      <c r="AD114" s="824"/>
      <c r="AE114" s="825"/>
      <c r="AF114" s="826">
        <v>61884</v>
      </c>
      <c r="AG114" s="824"/>
      <c r="AH114" s="824"/>
      <c r="AI114" s="824"/>
      <c r="AJ114" s="825"/>
      <c r="AK114" s="826">
        <v>63154</v>
      </c>
      <c r="AL114" s="824"/>
      <c r="AM114" s="824"/>
      <c r="AN114" s="824"/>
      <c r="AO114" s="825"/>
      <c r="AP114" s="871">
        <v>1.6</v>
      </c>
      <c r="AQ114" s="872"/>
      <c r="AR114" s="872"/>
      <c r="AS114" s="872"/>
      <c r="AT114" s="873"/>
      <c r="AU114" s="983"/>
      <c r="AV114" s="984"/>
      <c r="AW114" s="984"/>
      <c r="AX114" s="984"/>
      <c r="AY114" s="984"/>
      <c r="AZ114" s="859" t="s">
        <v>439</v>
      </c>
      <c r="BA114" s="794"/>
      <c r="BB114" s="794"/>
      <c r="BC114" s="794"/>
      <c r="BD114" s="794"/>
      <c r="BE114" s="794"/>
      <c r="BF114" s="794"/>
      <c r="BG114" s="794"/>
      <c r="BH114" s="794"/>
      <c r="BI114" s="794"/>
      <c r="BJ114" s="794"/>
      <c r="BK114" s="794"/>
      <c r="BL114" s="794"/>
      <c r="BM114" s="794"/>
      <c r="BN114" s="794"/>
      <c r="BO114" s="794"/>
      <c r="BP114" s="795"/>
      <c r="BQ114" s="860">
        <v>2261673</v>
      </c>
      <c r="BR114" s="861"/>
      <c r="BS114" s="861"/>
      <c r="BT114" s="861"/>
      <c r="BU114" s="861"/>
      <c r="BV114" s="861">
        <v>2203789</v>
      </c>
      <c r="BW114" s="861"/>
      <c r="BX114" s="861"/>
      <c r="BY114" s="861"/>
      <c r="BZ114" s="861"/>
      <c r="CA114" s="861">
        <v>2328529</v>
      </c>
      <c r="CB114" s="861"/>
      <c r="CC114" s="861"/>
      <c r="CD114" s="861"/>
      <c r="CE114" s="861"/>
      <c r="CF114" s="922">
        <v>59.5</v>
      </c>
      <c r="CG114" s="923"/>
      <c r="CH114" s="923"/>
      <c r="CI114" s="923"/>
      <c r="CJ114" s="923"/>
      <c r="CK114" s="978"/>
      <c r="CL114" s="865"/>
      <c r="CM114" s="868" t="s">
        <v>440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173</v>
      </c>
      <c r="DH114" s="824"/>
      <c r="DI114" s="824"/>
      <c r="DJ114" s="824"/>
      <c r="DK114" s="825"/>
      <c r="DL114" s="826" t="s">
        <v>173</v>
      </c>
      <c r="DM114" s="824"/>
      <c r="DN114" s="824"/>
      <c r="DO114" s="824"/>
      <c r="DP114" s="825"/>
      <c r="DQ114" s="826" t="s">
        <v>173</v>
      </c>
      <c r="DR114" s="824"/>
      <c r="DS114" s="824"/>
      <c r="DT114" s="824"/>
      <c r="DU114" s="825"/>
      <c r="DV114" s="871" t="s">
        <v>173</v>
      </c>
      <c r="DW114" s="872"/>
      <c r="DX114" s="872"/>
      <c r="DY114" s="872"/>
      <c r="DZ114" s="873"/>
    </row>
    <row r="115" spans="1:130" s="247" customFormat="1" ht="26.25" customHeight="1">
      <c r="A115" s="965"/>
      <c r="B115" s="966"/>
      <c r="C115" s="794" t="s">
        <v>441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173</v>
      </c>
      <c r="AB115" s="970"/>
      <c r="AC115" s="970"/>
      <c r="AD115" s="970"/>
      <c r="AE115" s="971"/>
      <c r="AF115" s="972" t="s">
        <v>173</v>
      </c>
      <c r="AG115" s="970"/>
      <c r="AH115" s="970"/>
      <c r="AI115" s="970"/>
      <c r="AJ115" s="971"/>
      <c r="AK115" s="972" t="s">
        <v>173</v>
      </c>
      <c r="AL115" s="970"/>
      <c r="AM115" s="970"/>
      <c r="AN115" s="970"/>
      <c r="AO115" s="971"/>
      <c r="AP115" s="973" t="s">
        <v>173</v>
      </c>
      <c r="AQ115" s="974"/>
      <c r="AR115" s="974"/>
      <c r="AS115" s="974"/>
      <c r="AT115" s="975"/>
      <c r="AU115" s="983"/>
      <c r="AV115" s="984"/>
      <c r="AW115" s="984"/>
      <c r="AX115" s="984"/>
      <c r="AY115" s="984"/>
      <c r="AZ115" s="859" t="s">
        <v>442</v>
      </c>
      <c r="BA115" s="794"/>
      <c r="BB115" s="794"/>
      <c r="BC115" s="794"/>
      <c r="BD115" s="794"/>
      <c r="BE115" s="794"/>
      <c r="BF115" s="794"/>
      <c r="BG115" s="794"/>
      <c r="BH115" s="794"/>
      <c r="BI115" s="794"/>
      <c r="BJ115" s="794"/>
      <c r="BK115" s="794"/>
      <c r="BL115" s="794"/>
      <c r="BM115" s="794"/>
      <c r="BN115" s="794"/>
      <c r="BO115" s="794"/>
      <c r="BP115" s="795"/>
      <c r="BQ115" s="860" t="s">
        <v>173</v>
      </c>
      <c r="BR115" s="861"/>
      <c r="BS115" s="861"/>
      <c r="BT115" s="861"/>
      <c r="BU115" s="861"/>
      <c r="BV115" s="861" t="s">
        <v>173</v>
      </c>
      <c r="BW115" s="861"/>
      <c r="BX115" s="861"/>
      <c r="BY115" s="861"/>
      <c r="BZ115" s="861"/>
      <c r="CA115" s="861" t="s">
        <v>173</v>
      </c>
      <c r="CB115" s="861"/>
      <c r="CC115" s="861"/>
      <c r="CD115" s="861"/>
      <c r="CE115" s="861"/>
      <c r="CF115" s="922" t="s">
        <v>173</v>
      </c>
      <c r="CG115" s="923"/>
      <c r="CH115" s="923"/>
      <c r="CI115" s="923"/>
      <c r="CJ115" s="923"/>
      <c r="CK115" s="978"/>
      <c r="CL115" s="865"/>
      <c r="CM115" s="859" t="s">
        <v>443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173</v>
      </c>
      <c r="DH115" s="824"/>
      <c r="DI115" s="824"/>
      <c r="DJ115" s="824"/>
      <c r="DK115" s="825"/>
      <c r="DL115" s="826" t="s">
        <v>173</v>
      </c>
      <c r="DM115" s="824"/>
      <c r="DN115" s="824"/>
      <c r="DO115" s="824"/>
      <c r="DP115" s="825"/>
      <c r="DQ115" s="826" t="s">
        <v>173</v>
      </c>
      <c r="DR115" s="824"/>
      <c r="DS115" s="824"/>
      <c r="DT115" s="824"/>
      <c r="DU115" s="825"/>
      <c r="DV115" s="871" t="s">
        <v>173</v>
      </c>
      <c r="DW115" s="872"/>
      <c r="DX115" s="872"/>
      <c r="DY115" s="872"/>
      <c r="DZ115" s="873"/>
    </row>
    <row r="116" spans="1:130" s="247" customFormat="1" ht="26.25" customHeight="1">
      <c r="A116" s="967"/>
      <c r="B116" s="968"/>
      <c r="C116" s="927" t="s">
        <v>444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899</v>
      </c>
      <c r="AB116" s="824"/>
      <c r="AC116" s="824"/>
      <c r="AD116" s="824"/>
      <c r="AE116" s="825"/>
      <c r="AF116" s="826">
        <v>981</v>
      </c>
      <c r="AG116" s="824"/>
      <c r="AH116" s="824"/>
      <c r="AI116" s="824"/>
      <c r="AJ116" s="825"/>
      <c r="AK116" s="826">
        <v>308</v>
      </c>
      <c r="AL116" s="824"/>
      <c r="AM116" s="824"/>
      <c r="AN116" s="824"/>
      <c r="AO116" s="825"/>
      <c r="AP116" s="871">
        <v>0</v>
      </c>
      <c r="AQ116" s="872"/>
      <c r="AR116" s="872"/>
      <c r="AS116" s="872"/>
      <c r="AT116" s="873"/>
      <c r="AU116" s="983"/>
      <c r="AV116" s="984"/>
      <c r="AW116" s="984"/>
      <c r="AX116" s="984"/>
      <c r="AY116" s="984"/>
      <c r="AZ116" s="910" t="s">
        <v>445</v>
      </c>
      <c r="BA116" s="911"/>
      <c r="BB116" s="911"/>
      <c r="BC116" s="911"/>
      <c r="BD116" s="911"/>
      <c r="BE116" s="911"/>
      <c r="BF116" s="911"/>
      <c r="BG116" s="911"/>
      <c r="BH116" s="911"/>
      <c r="BI116" s="911"/>
      <c r="BJ116" s="911"/>
      <c r="BK116" s="911"/>
      <c r="BL116" s="911"/>
      <c r="BM116" s="911"/>
      <c r="BN116" s="911"/>
      <c r="BO116" s="911"/>
      <c r="BP116" s="912"/>
      <c r="BQ116" s="860" t="s">
        <v>173</v>
      </c>
      <c r="BR116" s="861"/>
      <c r="BS116" s="861"/>
      <c r="BT116" s="861"/>
      <c r="BU116" s="861"/>
      <c r="BV116" s="861" t="s">
        <v>173</v>
      </c>
      <c r="BW116" s="861"/>
      <c r="BX116" s="861"/>
      <c r="BY116" s="861"/>
      <c r="BZ116" s="861"/>
      <c r="CA116" s="861" t="s">
        <v>173</v>
      </c>
      <c r="CB116" s="861"/>
      <c r="CC116" s="861"/>
      <c r="CD116" s="861"/>
      <c r="CE116" s="861"/>
      <c r="CF116" s="922" t="s">
        <v>173</v>
      </c>
      <c r="CG116" s="923"/>
      <c r="CH116" s="923"/>
      <c r="CI116" s="923"/>
      <c r="CJ116" s="923"/>
      <c r="CK116" s="978"/>
      <c r="CL116" s="865"/>
      <c r="CM116" s="868" t="s">
        <v>446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173</v>
      </c>
      <c r="DH116" s="824"/>
      <c r="DI116" s="824"/>
      <c r="DJ116" s="824"/>
      <c r="DK116" s="825"/>
      <c r="DL116" s="826" t="s">
        <v>173</v>
      </c>
      <c r="DM116" s="824"/>
      <c r="DN116" s="824"/>
      <c r="DO116" s="824"/>
      <c r="DP116" s="825"/>
      <c r="DQ116" s="826" t="s">
        <v>173</v>
      </c>
      <c r="DR116" s="824"/>
      <c r="DS116" s="824"/>
      <c r="DT116" s="824"/>
      <c r="DU116" s="825"/>
      <c r="DV116" s="871" t="s">
        <v>173</v>
      </c>
      <c r="DW116" s="872"/>
      <c r="DX116" s="872"/>
      <c r="DY116" s="872"/>
      <c r="DZ116" s="873"/>
    </row>
    <row r="117" spans="1:130" s="247" customFormat="1" ht="26.25" customHeight="1">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447</v>
      </c>
      <c r="Z117" s="950"/>
      <c r="AA117" s="955">
        <v>1514805</v>
      </c>
      <c r="AB117" s="956"/>
      <c r="AC117" s="956"/>
      <c r="AD117" s="956"/>
      <c r="AE117" s="957"/>
      <c r="AF117" s="958">
        <v>1448423</v>
      </c>
      <c r="AG117" s="956"/>
      <c r="AH117" s="956"/>
      <c r="AI117" s="956"/>
      <c r="AJ117" s="957"/>
      <c r="AK117" s="958">
        <v>1524220</v>
      </c>
      <c r="AL117" s="956"/>
      <c r="AM117" s="956"/>
      <c r="AN117" s="956"/>
      <c r="AO117" s="957"/>
      <c r="AP117" s="959"/>
      <c r="AQ117" s="960"/>
      <c r="AR117" s="960"/>
      <c r="AS117" s="960"/>
      <c r="AT117" s="961"/>
      <c r="AU117" s="983"/>
      <c r="AV117" s="984"/>
      <c r="AW117" s="984"/>
      <c r="AX117" s="984"/>
      <c r="AY117" s="984"/>
      <c r="AZ117" s="910" t="s">
        <v>448</v>
      </c>
      <c r="BA117" s="911"/>
      <c r="BB117" s="911"/>
      <c r="BC117" s="911"/>
      <c r="BD117" s="911"/>
      <c r="BE117" s="911"/>
      <c r="BF117" s="911"/>
      <c r="BG117" s="911"/>
      <c r="BH117" s="911"/>
      <c r="BI117" s="911"/>
      <c r="BJ117" s="911"/>
      <c r="BK117" s="911"/>
      <c r="BL117" s="911"/>
      <c r="BM117" s="911"/>
      <c r="BN117" s="911"/>
      <c r="BO117" s="911"/>
      <c r="BP117" s="912"/>
      <c r="BQ117" s="860" t="s">
        <v>173</v>
      </c>
      <c r="BR117" s="861"/>
      <c r="BS117" s="861"/>
      <c r="BT117" s="861"/>
      <c r="BU117" s="861"/>
      <c r="BV117" s="861" t="s">
        <v>173</v>
      </c>
      <c r="BW117" s="861"/>
      <c r="BX117" s="861"/>
      <c r="BY117" s="861"/>
      <c r="BZ117" s="861"/>
      <c r="CA117" s="861" t="s">
        <v>173</v>
      </c>
      <c r="CB117" s="861"/>
      <c r="CC117" s="861"/>
      <c r="CD117" s="861"/>
      <c r="CE117" s="861"/>
      <c r="CF117" s="922" t="s">
        <v>173</v>
      </c>
      <c r="CG117" s="923"/>
      <c r="CH117" s="923"/>
      <c r="CI117" s="923"/>
      <c r="CJ117" s="923"/>
      <c r="CK117" s="978"/>
      <c r="CL117" s="865"/>
      <c r="CM117" s="868" t="s">
        <v>449</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173</v>
      </c>
      <c r="DH117" s="824"/>
      <c r="DI117" s="824"/>
      <c r="DJ117" s="824"/>
      <c r="DK117" s="825"/>
      <c r="DL117" s="826" t="s">
        <v>173</v>
      </c>
      <c r="DM117" s="824"/>
      <c r="DN117" s="824"/>
      <c r="DO117" s="824"/>
      <c r="DP117" s="825"/>
      <c r="DQ117" s="826" t="s">
        <v>173</v>
      </c>
      <c r="DR117" s="824"/>
      <c r="DS117" s="824"/>
      <c r="DT117" s="824"/>
      <c r="DU117" s="825"/>
      <c r="DV117" s="871" t="s">
        <v>173</v>
      </c>
      <c r="DW117" s="872"/>
      <c r="DX117" s="872"/>
      <c r="DY117" s="872"/>
      <c r="DZ117" s="873"/>
    </row>
    <row r="118" spans="1:130" s="247" customFormat="1" ht="26.25" customHeight="1">
      <c r="A118" s="948" t="s">
        <v>423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421</v>
      </c>
      <c r="AB118" s="949"/>
      <c r="AC118" s="949"/>
      <c r="AD118" s="949"/>
      <c r="AE118" s="950"/>
      <c r="AF118" s="951" t="s">
        <v>305</v>
      </c>
      <c r="AG118" s="949"/>
      <c r="AH118" s="949"/>
      <c r="AI118" s="949"/>
      <c r="AJ118" s="950"/>
      <c r="AK118" s="951" t="s">
        <v>304</v>
      </c>
      <c r="AL118" s="949"/>
      <c r="AM118" s="949"/>
      <c r="AN118" s="949"/>
      <c r="AO118" s="950"/>
      <c r="AP118" s="952" t="s">
        <v>422</v>
      </c>
      <c r="AQ118" s="953"/>
      <c r="AR118" s="953"/>
      <c r="AS118" s="953"/>
      <c r="AT118" s="954"/>
      <c r="AU118" s="983"/>
      <c r="AV118" s="984"/>
      <c r="AW118" s="984"/>
      <c r="AX118" s="984"/>
      <c r="AY118" s="984"/>
      <c r="AZ118" s="926" t="s">
        <v>450</v>
      </c>
      <c r="BA118" s="927"/>
      <c r="BB118" s="927"/>
      <c r="BC118" s="927"/>
      <c r="BD118" s="927"/>
      <c r="BE118" s="927"/>
      <c r="BF118" s="927"/>
      <c r="BG118" s="927"/>
      <c r="BH118" s="927"/>
      <c r="BI118" s="927"/>
      <c r="BJ118" s="927"/>
      <c r="BK118" s="927"/>
      <c r="BL118" s="927"/>
      <c r="BM118" s="927"/>
      <c r="BN118" s="927"/>
      <c r="BO118" s="927"/>
      <c r="BP118" s="928"/>
      <c r="BQ118" s="929" t="s">
        <v>173</v>
      </c>
      <c r="BR118" s="892"/>
      <c r="BS118" s="892"/>
      <c r="BT118" s="892"/>
      <c r="BU118" s="892"/>
      <c r="BV118" s="892" t="s">
        <v>173</v>
      </c>
      <c r="BW118" s="892"/>
      <c r="BX118" s="892"/>
      <c r="BY118" s="892"/>
      <c r="BZ118" s="892"/>
      <c r="CA118" s="892" t="s">
        <v>173</v>
      </c>
      <c r="CB118" s="892"/>
      <c r="CC118" s="892"/>
      <c r="CD118" s="892"/>
      <c r="CE118" s="892"/>
      <c r="CF118" s="922" t="s">
        <v>173</v>
      </c>
      <c r="CG118" s="923"/>
      <c r="CH118" s="923"/>
      <c r="CI118" s="923"/>
      <c r="CJ118" s="923"/>
      <c r="CK118" s="978"/>
      <c r="CL118" s="865"/>
      <c r="CM118" s="868" t="s">
        <v>451</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173</v>
      </c>
      <c r="DH118" s="824"/>
      <c r="DI118" s="824"/>
      <c r="DJ118" s="824"/>
      <c r="DK118" s="825"/>
      <c r="DL118" s="826" t="s">
        <v>173</v>
      </c>
      <c r="DM118" s="824"/>
      <c r="DN118" s="824"/>
      <c r="DO118" s="824"/>
      <c r="DP118" s="825"/>
      <c r="DQ118" s="826" t="s">
        <v>173</v>
      </c>
      <c r="DR118" s="824"/>
      <c r="DS118" s="824"/>
      <c r="DT118" s="824"/>
      <c r="DU118" s="825"/>
      <c r="DV118" s="871" t="s">
        <v>173</v>
      </c>
      <c r="DW118" s="872"/>
      <c r="DX118" s="872"/>
      <c r="DY118" s="872"/>
      <c r="DZ118" s="873"/>
    </row>
    <row r="119" spans="1:130" s="247" customFormat="1" ht="26.25" customHeight="1">
      <c r="A119" s="862" t="s">
        <v>426</v>
      </c>
      <c r="B119" s="863"/>
      <c r="C119" s="938" t="s">
        <v>427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173</v>
      </c>
      <c r="AB119" s="942"/>
      <c r="AC119" s="942"/>
      <c r="AD119" s="942"/>
      <c r="AE119" s="943"/>
      <c r="AF119" s="944" t="s">
        <v>173</v>
      </c>
      <c r="AG119" s="942"/>
      <c r="AH119" s="942"/>
      <c r="AI119" s="942"/>
      <c r="AJ119" s="943"/>
      <c r="AK119" s="944" t="s">
        <v>173</v>
      </c>
      <c r="AL119" s="942"/>
      <c r="AM119" s="942"/>
      <c r="AN119" s="942"/>
      <c r="AO119" s="943"/>
      <c r="AP119" s="945" t="s">
        <v>173</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452</v>
      </c>
      <c r="BP119" s="925"/>
      <c r="BQ119" s="929">
        <v>15818941</v>
      </c>
      <c r="BR119" s="892"/>
      <c r="BS119" s="892"/>
      <c r="BT119" s="892"/>
      <c r="BU119" s="892"/>
      <c r="BV119" s="892">
        <v>16151210</v>
      </c>
      <c r="BW119" s="892"/>
      <c r="BX119" s="892"/>
      <c r="BY119" s="892"/>
      <c r="BZ119" s="892"/>
      <c r="CA119" s="892">
        <v>17083503</v>
      </c>
      <c r="CB119" s="892"/>
      <c r="CC119" s="892"/>
      <c r="CD119" s="892"/>
      <c r="CE119" s="892"/>
      <c r="CF119" s="790"/>
      <c r="CG119" s="791"/>
      <c r="CH119" s="791"/>
      <c r="CI119" s="791"/>
      <c r="CJ119" s="881"/>
      <c r="CK119" s="979"/>
      <c r="CL119" s="867"/>
      <c r="CM119" s="885" t="s">
        <v>453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173</v>
      </c>
      <c r="DH119" s="807"/>
      <c r="DI119" s="807"/>
      <c r="DJ119" s="807"/>
      <c r="DK119" s="808"/>
      <c r="DL119" s="809" t="s">
        <v>173</v>
      </c>
      <c r="DM119" s="807"/>
      <c r="DN119" s="807"/>
      <c r="DO119" s="807"/>
      <c r="DP119" s="808"/>
      <c r="DQ119" s="809" t="s">
        <v>173</v>
      </c>
      <c r="DR119" s="807"/>
      <c r="DS119" s="807"/>
      <c r="DT119" s="807"/>
      <c r="DU119" s="808"/>
      <c r="DV119" s="895" t="s">
        <v>173</v>
      </c>
      <c r="DW119" s="896"/>
      <c r="DX119" s="896"/>
      <c r="DY119" s="896"/>
      <c r="DZ119" s="897"/>
    </row>
    <row r="120" spans="1:130" s="247" customFormat="1" ht="26.25" customHeight="1">
      <c r="A120" s="864"/>
      <c r="B120" s="865"/>
      <c r="C120" s="868" t="s">
        <v>430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173</v>
      </c>
      <c r="AB120" s="824"/>
      <c r="AC120" s="824"/>
      <c r="AD120" s="824"/>
      <c r="AE120" s="825"/>
      <c r="AF120" s="826" t="s">
        <v>173</v>
      </c>
      <c r="AG120" s="824"/>
      <c r="AH120" s="824"/>
      <c r="AI120" s="824"/>
      <c r="AJ120" s="825"/>
      <c r="AK120" s="826" t="s">
        <v>173</v>
      </c>
      <c r="AL120" s="824"/>
      <c r="AM120" s="824"/>
      <c r="AN120" s="824"/>
      <c r="AO120" s="825"/>
      <c r="AP120" s="871" t="s">
        <v>173</v>
      </c>
      <c r="AQ120" s="872"/>
      <c r="AR120" s="872"/>
      <c r="AS120" s="872"/>
      <c r="AT120" s="873"/>
      <c r="AU120" s="930" t="s">
        <v>454</v>
      </c>
      <c r="AV120" s="931"/>
      <c r="AW120" s="931"/>
      <c r="AX120" s="931"/>
      <c r="AY120" s="932"/>
      <c r="AZ120" s="907" t="s">
        <v>455</v>
      </c>
      <c r="BA120" s="852"/>
      <c r="BB120" s="852"/>
      <c r="BC120" s="852"/>
      <c r="BD120" s="852"/>
      <c r="BE120" s="852"/>
      <c r="BF120" s="852"/>
      <c r="BG120" s="852"/>
      <c r="BH120" s="852"/>
      <c r="BI120" s="852"/>
      <c r="BJ120" s="852"/>
      <c r="BK120" s="852"/>
      <c r="BL120" s="852"/>
      <c r="BM120" s="852"/>
      <c r="BN120" s="852"/>
      <c r="BO120" s="852"/>
      <c r="BP120" s="853"/>
      <c r="BQ120" s="908">
        <v>3010856</v>
      </c>
      <c r="BR120" s="889"/>
      <c r="BS120" s="889"/>
      <c r="BT120" s="889"/>
      <c r="BU120" s="889"/>
      <c r="BV120" s="889">
        <v>2858311</v>
      </c>
      <c r="BW120" s="889"/>
      <c r="BX120" s="889"/>
      <c r="BY120" s="889"/>
      <c r="BZ120" s="889"/>
      <c r="CA120" s="889">
        <v>2763320</v>
      </c>
      <c r="CB120" s="889"/>
      <c r="CC120" s="889"/>
      <c r="CD120" s="889"/>
      <c r="CE120" s="889"/>
      <c r="CF120" s="913">
        <v>70.7</v>
      </c>
      <c r="CG120" s="914"/>
      <c r="CH120" s="914"/>
      <c r="CI120" s="914"/>
      <c r="CJ120" s="914"/>
      <c r="CK120" s="915" t="s">
        <v>456</v>
      </c>
      <c r="CL120" s="899"/>
      <c r="CM120" s="899"/>
      <c r="CN120" s="899"/>
      <c r="CO120" s="900"/>
      <c r="CP120" s="919"/>
      <c r="CQ120" s="920"/>
      <c r="CR120" s="920"/>
      <c r="CS120" s="920"/>
      <c r="CT120" s="920"/>
      <c r="CU120" s="920"/>
      <c r="CV120" s="920"/>
      <c r="CW120" s="920"/>
      <c r="CX120" s="920"/>
      <c r="CY120" s="920"/>
      <c r="CZ120" s="920"/>
      <c r="DA120" s="920"/>
      <c r="DB120" s="920"/>
      <c r="DC120" s="920"/>
      <c r="DD120" s="920"/>
      <c r="DE120" s="920"/>
      <c r="DF120" s="921"/>
      <c r="DG120" s="908"/>
      <c r="DH120" s="889"/>
      <c r="DI120" s="889"/>
      <c r="DJ120" s="889"/>
      <c r="DK120" s="889"/>
      <c r="DL120" s="889"/>
      <c r="DM120" s="889"/>
      <c r="DN120" s="889"/>
      <c r="DO120" s="889"/>
      <c r="DP120" s="889"/>
      <c r="DQ120" s="889"/>
      <c r="DR120" s="889"/>
      <c r="DS120" s="889"/>
      <c r="DT120" s="889"/>
      <c r="DU120" s="889"/>
      <c r="DV120" s="890"/>
      <c r="DW120" s="890"/>
      <c r="DX120" s="890"/>
      <c r="DY120" s="890"/>
      <c r="DZ120" s="891"/>
    </row>
    <row r="121" spans="1:130" s="247" customFormat="1" ht="26.25" customHeight="1">
      <c r="A121" s="864"/>
      <c r="B121" s="865"/>
      <c r="C121" s="910" t="s">
        <v>457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173</v>
      </c>
      <c r="AB121" s="824"/>
      <c r="AC121" s="824"/>
      <c r="AD121" s="824"/>
      <c r="AE121" s="825"/>
      <c r="AF121" s="826" t="s">
        <v>173</v>
      </c>
      <c r="AG121" s="824"/>
      <c r="AH121" s="824"/>
      <c r="AI121" s="824"/>
      <c r="AJ121" s="825"/>
      <c r="AK121" s="826" t="s">
        <v>173</v>
      </c>
      <c r="AL121" s="824"/>
      <c r="AM121" s="824"/>
      <c r="AN121" s="824"/>
      <c r="AO121" s="825"/>
      <c r="AP121" s="871" t="s">
        <v>173</v>
      </c>
      <c r="AQ121" s="872"/>
      <c r="AR121" s="872"/>
      <c r="AS121" s="872"/>
      <c r="AT121" s="873"/>
      <c r="AU121" s="933"/>
      <c r="AV121" s="934"/>
      <c r="AW121" s="934"/>
      <c r="AX121" s="934"/>
      <c r="AY121" s="935"/>
      <c r="AZ121" s="859" t="s">
        <v>458</v>
      </c>
      <c r="BA121" s="794"/>
      <c r="BB121" s="794"/>
      <c r="BC121" s="794"/>
      <c r="BD121" s="794"/>
      <c r="BE121" s="794"/>
      <c r="BF121" s="794"/>
      <c r="BG121" s="794"/>
      <c r="BH121" s="794"/>
      <c r="BI121" s="794"/>
      <c r="BJ121" s="794"/>
      <c r="BK121" s="794"/>
      <c r="BL121" s="794"/>
      <c r="BM121" s="794"/>
      <c r="BN121" s="794"/>
      <c r="BO121" s="794"/>
      <c r="BP121" s="795"/>
      <c r="BQ121" s="860">
        <v>1701468</v>
      </c>
      <c r="BR121" s="861"/>
      <c r="BS121" s="861"/>
      <c r="BT121" s="861"/>
      <c r="BU121" s="861"/>
      <c r="BV121" s="861">
        <v>1567892</v>
      </c>
      <c r="BW121" s="861"/>
      <c r="BX121" s="861"/>
      <c r="BY121" s="861"/>
      <c r="BZ121" s="861"/>
      <c r="CA121" s="861">
        <v>1497529</v>
      </c>
      <c r="CB121" s="861"/>
      <c r="CC121" s="861"/>
      <c r="CD121" s="861"/>
      <c r="CE121" s="861"/>
      <c r="CF121" s="922">
        <v>38.299999999999997</v>
      </c>
      <c r="CG121" s="923"/>
      <c r="CH121" s="923"/>
      <c r="CI121" s="923"/>
      <c r="CJ121" s="923"/>
      <c r="CK121" s="916"/>
      <c r="CL121" s="902"/>
      <c r="CM121" s="902"/>
      <c r="CN121" s="902"/>
      <c r="CO121" s="903"/>
      <c r="CP121" s="882"/>
      <c r="CQ121" s="883"/>
      <c r="CR121" s="883"/>
      <c r="CS121" s="883"/>
      <c r="CT121" s="883"/>
      <c r="CU121" s="883"/>
      <c r="CV121" s="883"/>
      <c r="CW121" s="883"/>
      <c r="CX121" s="883"/>
      <c r="CY121" s="883"/>
      <c r="CZ121" s="883"/>
      <c r="DA121" s="883"/>
      <c r="DB121" s="883"/>
      <c r="DC121" s="883"/>
      <c r="DD121" s="883"/>
      <c r="DE121" s="883"/>
      <c r="DF121" s="884"/>
      <c r="DG121" s="860"/>
      <c r="DH121" s="861"/>
      <c r="DI121" s="861"/>
      <c r="DJ121" s="861"/>
      <c r="DK121" s="861"/>
      <c r="DL121" s="861"/>
      <c r="DM121" s="861"/>
      <c r="DN121" s="861"/>
      <c r="DO121" s="861"/>
      <c r="DP121" s="861"/>
      <c r="DQ121" s="861"/>
      <c r="DR121" s="861"/>
      <c r="DS121" s="861"/>
      <c r="DT121" s="861"/>
      <c r="DU121" s="861"/>
      <c r="DV121" s="838"/>
      <c r="DW121" s="838"/>
      <c r="DX121" s="838"/>
      <c r="DY121" s="838"/>
      <c r="DZ121" s="839"/>
    </row>
    <row r="122" spans="1:130" s="247" customFormat="1" ht="26.25" customHeight="1">
      <c r="A122" s="864"/>
      <c r="B122" s="865"/>
      <c r="C122" s="868" t="s">
        <v>440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173</v>
      </c>
      <c r="AB122" s="824"/>
      <c r="AC122" s="824"/>
      <c r="AD122" s="824"/>
      <c r="AE122" s="825"/>
      <c r="AF122" s="826" t="s">
        <v>173</v>
      </c>
      <c r="AG122" s="824"/>
      <c r="AH122" s="824"/>
      <c r="AI122" s="824"/>
      <c r="AJ122" s="825"/>
      <c r="AK122" s="826" t="s">
        <v>173</v>
      </c>
      <c r="AL122" s="824"/>
      <c r="AM122" s="824"/>
      <c r="AN122" s="824"/>
      <c r="AO122" s="825"/>
      <c r="AP122" s="871" t="s">
        <v>173</v>
      </c>
      <c r="AQ122" s="872"/>
      <c r="AR122" s="872"/>
      <c r="AS122" s="872"/>
      <c r="AT122" s="873"/>
      <c r="AU122" s="933"/>
      <c r="AV122" s="934"/>
      <c r="AW122" s="934"/>
      <c r="AX122" s="934"/>
      <c r="AY122" s="935"/>
      <c r="AZ122" s="926" t="s">
        <v>459</v>
      </c>
      <c r="BA122" s="927"/>
      <c r="BB122" s="927"/>
      <c r="BC122" s="927"/>
      <c r="BD122" s="927"/>
      <c r="BE122" s="927"/>
      <c r="BF122" s="927"/>
      <c r="BG122" s="927"/>
      <c r="BH122" s="927"/>
      <c r="BI122" s="927"/>
      <c r="BJ122" s="927"/>
      <c r="BK122" s="927"/>
      <c r="BL122" s="927"/>
      <c r="BM122" s="927"/>
      <c r="BN122" s="927"/>
      <c r="BO122" s="927"/>
      <c r="BP122" s="928"/>
      <c r="BQ122" s="929">
        <v>8839444</v>
      </c>
      <c r="BR122" s="892"/>
      <c r="BS122" s="892"/>
      <c r="BT122" s="892"/>
      <c r="BU122" s="892"/>
      <c r="BV122" s="892">
        <v>9168963</v>
      </c>
      <c r="BW122" s="892"/>
      <c r="BX122" s="892"/>
      <c r="BY122" s="892"/>
      <c r="BZ122" s="892"/>
      <c r="CA122" s="892">
        <v>9913552</v>
      </c>
      <c r="CB122" s="892"/>
      <c r="CC122" s="892"/>
      <c r="CD122" s="892"/>
      <c r="CE122" s="892"/>
      <c r="CF122" s="893">
        <v>253.5</v>
      </c>
      <c r="CG122" s="894"/>
      <c r="CH122" s="894"/>
      <c r="CI122" s="894"/>
      <c r="CJ122" s="894"/>
      <c r="CK122" s="916"/>
      <c r="CL122" s="902"/>
      <c r="CM122" s="902"/>
      <c r="CN122" s="902"/>
      <c r="CO122" s="903"/>
      <c r="CP122" s="882"/>
      <c r="CQ122" s="883"/>
      <c r="CR122" s="883"/>
      <c r="CS122" s="883"/>
      <c r="CT122" s="883"/>
      <c r="CU122" s="883"/>
      <c r="CV122" s="883"/>
      <c r="CW122" s="883"/>
      <c r="CX122" s="883"/>
      <c r="CY122" s="883"/>
      <c r="CZ122" s="883"/>
      <c r="DA122" s="883"/>
      <c r="DB122" s="883"/>
      <c r="DC122" s="883"/>
      <c r="DD122" s="883"/>
      <c r="DE122" s="883"/>
      <c r="DF122" s="884"/>
      <c r="DG122" s="860"/>
      <c r="DH122" s="861"/>
      <c r="DI122" s="861"/>
      <c r="DJ122" s="861"/>
      <c r="DK122" s="861"/>
      <c r="DL122" s="861"/>
      <c r="DM122" s="861"/>
      <c r="DN122" s="861"/>
      <c r="DO122" s="861"/>
      <c r="DP122" s="861"/>
      <c r="DQ122" s="861"/>
      <c r="DR122" s="861"/>
      <c r="DS122" s="861"/>
      <c r="DT122" s="861"/>
      <c r="DU122" s="861"/>
      <c r="DV122" s="838"/>
      <c r="DW122" s="838"/>
      <c r="DX122" s="838"/>
      <c r="DY122" s="838"/>
      <c r="DZ122" s="839"/>
    </row>
    <row r="123" spans="1:130" s="247" customFormat="1" ht="26.25" customHeight="1">
      <c r="A123" s="864"/>
      <c r="B123" s="865"/>
      <c r="C123" s="868" t="s">
        <v>446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173</v>
      </c>
      <c r="AB123" s="824"/>
      <c r="AC123" s="824"/>
      <c r="AD123" s="824"/>
      <c r="AE123" s="825"/>
      <c r="AF123" s="826" t="s">
        <v>173</v>
      </c>
      <c r="AG123" s="824"/>
      <c r="AH123" s="824"/>
      <c r="AI123" s="824"/>
      <c r="AJ123" s="825"/>
      <c r="AK123" s="826" t="s">
        <v>173</v>
      </c>
      <c r="AL123" s="824"/>
      <c r="AM123" s="824"/>
      <c r="AN123" s="824"/>
      <c r="AO123" s="825"/>
      <c r="AP123" s="871" t="s">
        <v>173</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460</v>
      </c>
      <c r="BP123" s="925"/>
      <c r="BQ123" s="879">
        <v>13551768</v>
      </c>
      <c r="BR123" s="880"/>
      <c r="BS123" s="880"/>
      <c r="BT123" s="880"/>
      <c r="BU123" s="880"/>
      <c r="BV123" s="880">
        <v>13595166</v>
      </c>
      <c r="BW123" s="880"/>
      <c r="BX123" s="880"/>
      <c r="BY123" s="880"/>
      <c r="BZ123" s="880"/>
      <c r="CA123" s="880">
        <v>14174401</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c r="A124" s="864"/>
      <c r="B124" s="865"/>
      <c r="C124" s="868" t="s">
        <v>449</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173</v>
      </c>
      <c r="AB124" s="824"/>
      <c r="AC124" s="824"/>
      <c r="AD124" s="824"/>
      <c r="AE124" s="825"/>
      <c r="AF124" s="826" t="s">
        <v>173</v>
      </c>
      <c r="AG124" s="824"/>
      <c r="AH124" s="824"/>
      <c r="AI124" s="824"/>
      <c r="AJ124" s="825"/>
      <c r="AK124" s="826" t="s">
        <v>173</v>
      </c>
      <c r="AL124" s="824"/>
      <c r="AM124" s="824"/>
      <c r="AN124" s="824"/>
      <c r="AO124" s="825"/>
      <c r="AP124" s="871" t="s">
        <v>173</v>
      </c>
      <c r="AQ124" s="872"/>
      <c r="AR124" s="872"/>
      <c r="AS124" s="872"/>
      <c r="AT124" s="873"/>
      <c r="AU124" s="874" t="s">
        <v>461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56.6</v>
      </c>
      <c r="BR124" s="878"/>
      <c r="BS124" s="878"/>
      <c r="BT124" s="878"/>
      <c r="BU124" s="878"/>
      <c r="BV124" s="878">
        <v>65</v>
      </c>
      <c r="BW124" s="878"/>
      <c r="BX124" s="878"/>
      <c r="BY124" s="878"/>
      <c r="BZ124" s="878"/>
      <c r="CA124" s="878">
        <v>74.3</v>
      </c>
      <c r="CB124" s="878"/>
      <c r="CC124" s="878"/>
      <c r="CD124" s="878"/>
      <c r="CE124" s="878"/>
      <c r="CF124" s="768"/>
      <c r="CG124" s="769"/>
      <c r="CH124" s="769"/>
      <c r="CI124" s="769"/>
      <c r="CJ124" s="909"/>
      <c r="CK124" s="917"/>
      <c r="CL124" s="917"/>
      <c r="CM124" s="917"/>
      <c r="CN124" s="917"/>
      <c r="CO124" s="918"/>
      <c r="CP124" s="882"/>
      <c r="CQ124" s="883"/>
      <c r="CR124" s="883"/>
      <c r="CS124" s="883"/>
      <c r="CT124" s="883"/>
      <c r="CU124" s="883"/>
      <c r="CV124" s="883"/>
      <c r="CW124" s="883"/>
      <c r="CX124" s="883"/>
      <c r="CY124" s="883"/>
      <c r="CZ124" s="883"/>
      <c r="DA124" s="883"/>
      <c r="DB124" s="883"/>
      <c r="DC124" s="883"/>
      <c r="DD124" s="883"/>
      <c r="DE124" s="883"/>
      <c r="DF124" s="884"/>
      <c r="DG124" s="806"/>
      <c r="DH124" s="807"/>
      <c r="DI124" s="807"/>
      <c r="DJ124" s="807"/>
      <c r="DK124" s="808"/>
      <c r="DL124" s="809"/>
      <c r="DM124" s="807"/>
      <c r="DN124" s="807"/>
      <c r="DO124" s="807"/>
      <c r="DP124" s="808"/>
      <c r="DQ124" s="809"/>
      <c r="DR124" s="807"/>
      <c r="DS124" s="807"/>
      <c r="DT124" s="807"/>
      <c r="DU124" s="808"/>
      <c r="DV124" s="895"/>
      <c r="DW124" s="896"/>
      <c r="DX124" s="896"/>
      <c r="DY124" s="896"/>
      <c r="DZ124" s="897"/>
    </row>
    <row r="125" spans="1:130" s="247" customFormat="1" ht="26.25" customHeight="1">
      <c r="A125" s="864"/>
      <c r="B125" s="865"/>
      <c r="C125" s="868" t="s">
        <v>451</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173</v>
      </c>
      <c r="AB125" s="824"/>
      <c r="AC125" s="824"/>
      <c r="AD125" s="824"/>
      <c r="AE125" s="825"/>
      <c r="AF125" s="826" t="s">
        <v>173</v>
      </c>
      <c r="AG125" s="824"/>
      <c r="AH125" s="824"/>
      <c r="AI125" s="824"/>
      <c r="AJ125" s="825"/>
      <c r="AK125" s="826" t="s">
        <v>173</v>
      </c>
      <c r="AL125" s="824"/>
      <c r="AM125" s="824"/>
      <c r="AN125" s="824"/>
      <c r="AO125" s="825"/>
      <c r="AP125" s="871" t="s">
        <v>173</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462</v>
      </c>
      <c r="CL125" s="899"/>
      <c r="CM125" s="899"/>
      <c r="CN125" s="899"/>
      <c r="CO125" s="900"/>
      <c r="CP125" s="907" t="s">
        <v>463</v>
      </c>
      <c r="CQ125" s="852"/>
      <c r="CR125" s="852"/>
      <c r="CS125" s="852"/>
      <c r="CT125" s="852"/>
      <c r="CU125" s="852"/>
      <c r="CV125" s="852"/>
      <c r="CW125" s="852"/>
      <c r="CX125" s="852"/>
      <c r="CY125" s="852"/>
      <c r="CZ125" s="852"/>
      <c r="DA125" s="852"/>
      <c r="DB125" s="852"/>
      <c r="DC125" s="852"/>
      <c r="DD125" s="852"/>
      <c r="DE125" s="852"/>
      <c r="DF125" s="853"/>
      <c r="DG125" s="908" t="s">
        <v>173</v>
      </c>
      <c r="DH125" s="889"/>
      <c r="DI125" s="889"/>
      <c r="DJ125" s="889"/>
      <c r="DK125" s="889"/>
      <c r="DL125" s="889" t="s">
        <v>173</v>
      </c>
      <c r="DM125" s="889"/>
      <c r="DN125" s="889"/>
      <c r="DO125" s="889"/>
      <c r="DP125" s="889"/>
      <c r="DQ125" s="889" t="s">
        <v>173</v>
      </c>
      <c r="DR125" s="889"/>
      <c r="DS125" s="889"/>
      <c r="DT125" s="889"/>
      <c r="DU125" s="889"/>
      <c r="DV125" s="890" t="s">
        <v>173</v>
      </c>
      <c r="DW125" s="890"/>
      <c r="DX125" s="890"/>
      <c r="DY125" s="890"/>
      <c r="DZ125" s="891"/>
    </row>
    <row r="126" spans="1:130" s="247" customFormat="1" ht="26.25" customHeight="1" thickBot="1">
      <c r="A126" s="864"/>
      <c r="B126" s="865"/>
      <c r="C126" s="868" t="s">
        <v>453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173</v>
      </c>
      <c r="AB126" s="824"/>
      <c r="AC126" s="824"/>
      <c r="AD126" s="824"/>
      <c r="AE126" s="825"/>
      <c r="AF126" s="826" t="s">
        <v>173</v>
      </c>
      <c r="AG126" s="824"/>
      <c r="AH126" s="824"/>
      <c r="AI126" s="824"/>
      <c r="AJ126" s="825"/>
      <c r="AK126" s="826" t="s">
        <v>173</v>
      </c>
      <c r="AL126" s="824"/>
      <c r="AM126" s="824"/>
      <c r="AN126" s="824"/>
      <c r="AO126" s="825"/>
      <c r="AP126" s="871" t="s">
        <v>173</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464</v>
      </c>
      <c r="CQ126" s="794"/>
      <c r="CR126" s="794"/>
      <c r="CS126" s="794"/>
      <c r="CT126" s="794"/>
      <c r="CU126" s="794"/>
      <c r="CV126" s="794"/>
      <c r="CW126" s="794"/>
      <c r="CX126" s="794"/>
      <c r="CY126" s="794"/>
      <c r="CZ126" s="794"/>
      <c r="DA126" s="794"/>
      <c r="DB126" s="794"/>
      <c r="DC126" s="794"/>
      <c r="DD126" s="794"/>
      <c r="DE126" s="794"/>
      <c r="DF126" s="795"/>
      <c r="DG126" s="860" t="s">
        <v>173</v>
      </c>
      <c r="DH126" s="861"/>
      <c r="DI126" s="861"/>
      <c r="DJ126" s="861"/>
      <c r="DK126" s="861"/>
      <c r="DL126" s="861" t="s">
        <v>173</v>
      </c>
      <c r="DM126" s="861"/>
      <c r="DN126" s="861"/>
      <c r="DO126" s="861"/>
      <c r="DP126" s="861"/>
      <c r="DQ126" s="861" t="s">
        <v>173</v>
      </c>
      <c r="DR126" s="861"/>
      <c r="DS126" s="861"/>
      <c r="DT126" s="861"/>
      <c r="DU126" s="861"/>
      <c r="DV126" s="838" t="s">
        <v>173</v>
      </c>
      <c r="DW126" s="838"/>
      <c r="DX126" s="838"/>
      <c r="DY126" s="838"/>
      <c r="DZ126" s="839"/>
    </row>
    <row r="127" spans="1:130" s="247" customFormat="1" ht="26.25" customHeight="1">
      <c r="A127" s="866"/>
      <c r="B127" s="867"/>
      <c r="C127" s="885" t="s">
        <v>465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173</v>
      </c>
      <c r="AB127" s="824"/>
      <c r="AC127" s="824"/>
      <c r="AD127" s="824"/>
      <c r="AE127" s="825"/>
      <c r="AF127" s="826" t="s">
        <v>173</v>
      </c>
      <c r="AG127" s="824"/>
      <c r="AH127" s="824"/>
      <c r="AI127" s="824"/>
      <c r="AJ127" s="825"/>
      <c r="AK127" s="826" t="s">
        <v>173</v>
      </c>
      <c r="AL127" s="824"/>
      <c r="AM127" s="824"/>
      <c r="AN127" s="824"/>
      <c r="AO127" s="825"/>
      <c r="AP127" s="871" t="s">
        <v>173</v>
      </c>
      <c r="AQ127" s="872"/>
      <c r="AR127" s="872"/>
      <c r="AS127" s="872"/>
      <c r="AT127" s="873"/>
      <c r="AU127" s="283"/>
      <c r="AV127" s="283"/>
      <c r="AW127" s="283"/>
      <c r="AX127" s="888" t="s">
        <v>466</v>
      </c>
      <c r="AY127" s="856"/>
      <c r="AZ127" s="856"/>
      <c r="BA127" s="856"/>
      <c r="BB127" s="856"/>
      <c r="BC127" s="856"/>
      <c r="BD127" s="856"/>
      <c r="BE127" s="857"/>
      <c r="BF127" s="855" t="s">
        <v>467</v>
      </c>
      <c r="BG127" s="856"/>
      <c r="BH127" s="856"/>
      <c r="BI127" s="856"/>
      <c r="BJ127" s="856"/>
      <c r="BK127" s="856"/>
      <c r="BL127" s="857"/>
      <c r="BM127" s="855" t="s">
        <v>468</v>
      </c>
      <c r="BN127" s="856"/>
      <c r="BO127" s="856"/>
      <c r="BP127" s="856"/>
      <c r="BQ127" s="856"/>
      <c r="BR127" s="856"/>
      <c r="BS127" s="857"/>
      <c r="BT127" s="855" t="s">
        <v>469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470</v>
      </c>
      <c r="CQ127" s="794"/>
      <c r="CR127" s="794"/>
      <c r="CS127" s="794"/>
      <c r="CT127" s="794"/>
      <c r="CU127" s="794"/>
      <c r="CV127" s="794"/>
      <c r="CW127" s="794"/>
      <c r="CX127" s="794"/>
      <c r="CY127" s="794"/>
      <c r="CZ127" s="794"/>
      <c r="DA127" s="794"/>
      <c r="DB127" s="794"/>
      <c r="DC127" s="794"/>
      <c r="DD127" s="794"/>
      <c r="DE127" s="794"/>
      <c r="DF127" s="795"/>
      <c r="DG127" s="860" t="s">
        <v>173</v>
      </c>
      <c r="DH127" s="861"/>
      <c r="DI127" s="861"/>
      <c r="DJ127" s="861"/>
      <c r="DK127" s="861"/>
      <c r="DL127" s="861" t="s">
        <v>173</v>
      </c>
      <c r="DM127" s="861"/>
      <c r="DN127" s="861"/>
      <c r="DO127" s="861"/>
      <c r="DP127" s="861"/>
      <c r="DQ127" s="861" t="s">
        <v>173</v>
      </c>
      <c r="DR127" s="861"/>
      <c r="DS127" s="861"/>
      <c r="DT127" s="861"/>
      <c r="DU127" s="861"/>
      <c r="DV127" s="838" t="s">
        <v>173</v>
      </c>
      <c r="DW127" s="838"/>
      <c r="DX127" s="838"/>
      <c r="DY127" s="838"/>
      <c r="DZ127" s="839"/>
    </row>
    <row r="128" spans="1:130" s="247" customFormat="1" ht="26.25" customHeight="1" thickBot="1">
      <c r="A128" s="840" t="s">
        <v>471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472</v>
      </c>
      <c r="X128" s="842"/>
      <c r="Y128" s="842"/>
      <c r="Z128" s="843"/>
      <c r="AA128" s="844">
        <v>292251</v>
      </c>
      <c r="AB128" s="845"/>
      <c r="AC128" s="845"/>
      <c r="AD128" s="845"/>
      <c r="AE128" s="846"/>
      <c r="AF128" s="847">
        <v>224699</v>
      </c>
      <c r="AG128" s="845"/>
      <c r="AH128" s="845"/>
      <c r="AI128" s="845"/>
      <c r="AJ128" s="846"/>
      <c r="AK128" s="847">
        <v>211191</v>
      </c>
      <c r="AL128" s="845"/>
      <c r="AM128" s="845"/>
      <c r="AN128" s="845"/>
      <c r="AO128" s="846"/>
      <c r="AP128" s="848"/>
      <c r="AQ128" s="849"/>
      <c r="AR128" s="849"/>
      <c r="AS128" s="849"/>
      <c r="AT128" s="850"/>
      <c r="AU128" s="283"/>
      <c r="AV128" s="283"/>
      <c r="AW128" s="283"/>
      <c r="AX128" s="851" t="s">
        <v>473</v>
      </c>
      <c r="AY128" s="852"/>
      <c r="AZ128" s="852"/>
      <c r="BA128" s="852"/>
      <c r="BB128" s="852"/>
      <c r="BC128" s="852"/>
      <c r="BD128" s="852"/>
      <c r="BE128" s="853"/>
      <c r="BF128" s="830" t="s">
        <v>173</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474</v>
      </c>
      <c r="CQ128" s="772"/>
      <c r="CR128" s="772"/>
      <c r="CS128" s="772"/>
      <c r="CT128" s="772"/>
      <c r="CU128" s="772"/>
      <c r="CV128" s="772"/>
      <c r="CW128" s="772"/>
      <c r="CX128" s="772"/>
      <c r="CY128" s="772"/>
      <c r="CZ128" s="772"/>
      <c r="DA128" s="772"/>
      <c r="DB128" s="772"/>
      <c r="DC128" s="772"/>
      <c r="DD128" s="772"/>
      <c r="DE128" s="772"/>
      <c r="DF128" s="773"/>
      <c r="DG128" s="834" t="s">
        <v>173</v>
      </c>
      <c r="DH128" s="835"/>
      <c r="DI128" s="835"/>
      <c r="DJ128" s="835"/>
      <c r="DK128" s="835"/>
      <c r="DL128" s="835" t="s">
        <v>173</v>
      </c>
      <c r="DM128" s="835"/>
      <c r="DN128" s="835"/>
      <c r="DO128" s="835"/>
      <c r="DP128" s="835"/>
      <c r="DQ128" s="835" t="s">
        <v>173</v>
      </c>
      <c r="DR128" s="835"/>
      <c r="DS128" s="835"/>
      <c r="DT128" s="835"/>
      <c r="DU128" s="835"/>
      <c r="DV128" s="836" t="s">
        <v>173</v>
      </c>
      <c r="DW128" s="836"/>
      <c r="DX128" s="836"/>
      <c r="DY128" s="836"/>
      <c r="DZ128" s="837"/>
    </row>
    <row r="129" spans="1:131" s="247" customFormat="1" ht="26.25" customHeight="1">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475</v>
      </c>
      <c r="X129" s="821"/>
      <c r="Y129" s="821"/>
      <c r="Z129" s="822"/>
      <c r="AA129" s="823">
        <v>4892192</v>
      </c>
      <c r="AB129" s="824"/>
      <c r="AC129" s="824"/>
      <c r="AD129" s="824"/>
      <c r="AE129" s="825"/>
      <c r="AF129" s="826">
        <v>4812853</v>
      </c>
      <c r="AG129" s="824"/>
      <c r="AH129" s="824"/>
      <c r="AI129" s="824"/>
      <c r="AJ129" s="825"/>
      <c r="AK129" s="826">
        <v>4873252</v>
      </c>
      <c r="AL129" s="824"/>
      <c r="AM129" s="824"/>
      <c r="AN129" s="824"/>
      <c r="AO129" s="825"/>
      <c r="AP129" s="827"/>
      <c r="AQ129" s="828"/>
      <c r="AR129" s="828"/>
      <c r="AS129" s="828"/>
      <c r="AT129" s="829"/>
      <c r="AU129" s="285"/>
      <c r="AV129" s="285"/>
      <c r="AW129" s="285"/>
      <c r="AX129" s="793" t="s">
        <v>476</v>
      </c>
      <c r="AY129" s="794"/>
      <c r="AZ129" s="794"/>
      <c r="BA129" s="794"/>
      <c r="BB129" s="794"/>
      <c r="BC129" s="794"/>
      <c r="BD129" s="794"/>
      <c r="BE129" s="795"/>
      <c r="BF129" s="813" t="s">
        <v>173</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477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478</v>
      </c>
      <c r="X130" s="821"/>
      <c r="Y130" s="821"/>
      <c r="Z130" s="822"/>
      <c r="AA130" s="823">
        <v>889195</v>
      </c>
      <c r="AB130" s="824"/>
      <c r="AC130" s="824"/>
      <c r="AD130" s="824"/>
      <c r="AE130" s="825"/>
      <c r="AF130" s="826">
        <v>884682</v>
      </c>
      <c r="AG130" s="824"/>
      <c r="AH130" s="824"/>
      <c r="AI130" s="824"/>
      <c r="AJ130" s="825"/>
      <c r="AK130" s="826">
        <v>962591</v>
      </c>
      <c r="AL130" s="824"/>
      <c r="AM130" s="824"/>
      <c r="AN130" s="824"/>
      <c r="AO130" s="825"/>
      <c r="AP130" s="827"/>
      <c r="AQ130" s="828"/>
      <c r="AR130" s="828"/>
      <c r="AS130" s="828"/>
      <c r="AT130" s="829"/>
      <c r="AU130" s="285"/>
      <c r="AV130" s="285"/>
      <c r="AW130" s="285"/>
      <c r="AX130" s="793" t="s">
        <v>479</v>
      </c>
      <c r="AY130" s="794"/>
      <c r="AZ130" s="794"/>
      <c r="BA130" s="794"/>
      <c r="BB130" s="794"/>
      <c r="BC130" s="794"/>
      <c r="BD130" s="794"/>
      <c r="BE130" s="795"/>
      <c r="BF130" s="796">
        <v>8.6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480</v>
      </c>
      <c r="X131" s="804"/>
      <c r="Y131" s="804"/>
      <c r="Z131" s="805"/>
      <c r="AA131" s="806">
        <v>4002997</v>
      </c>
      <c r="AB131" s="807"/>
      <c r="AC131" s="807"/>
      <c r="AD131" s="807"/>
      <c r="AE131" s="808"/>
      <c r="AF131" s="809">
        <v>3928171</v>
      </c>
      <c r="AG131" s="807"/>
      <c r="AH131" s="807"/>
      <c r="AI131" s="807"/>
      <c r="AJ131" s="808"/>
      <c r="AK131" s="809">
        <v>3910661</v>
      </c>
      <c r="AL131" s="807"/>
      <c r="AM131" s="807"/>
      <c r="AN131" s="807"/>
      <c r="AO131" s="808"/>
      <c r="AP131" s="810"/>
      <c r="AQ131" s="811"/>
      <c r="AR131" s="811"/>
      <c r="AS131" s="811"/>
      <c r="AT131" s="812"/>
      <c r="AU131" s="285"/>
      <c r="AV131" s="285"/>
      <c r="AW131" s="285"/>
      <c r="AX131" s="771" t="s">
        <v>481</v>
      </c>
      <c r="AY131" s="772"/>
      <c r="AZ131" s="772"/>
      <c r="BA131" s="772"/>
      <c r="BB131" s="772"/>
      <c r="BC131" s="772"/>
      <c r="BD131" s="772"/>
      <c r="BE131" s="773"/>
      <c r="BF131" s="774">
        <v>74.3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482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483</v>
      </c>
      <c r="W132" s="784"/>
      <c r="X132" s="784"/>
      <c r="Y132" s="784"/>
      <c r="Z132" s="785"/>
      <c r="AA132" s="786">
        <v>8.327735444</v>
      </c>
      <c r="AB132" s="787"/>
      <c r="AC132" s="787"/>
      <c r="AD132" s="787"/>
      <c r="AE132" s="788"/>
      <c r="AF132" s="789">
        <v>8.6310397380000001</v>
      </c>
      <c r="AG132" s="787"/>
      <c r="AH132" s="787"/>
      <c r="AI132" s="787"/>
      <c r="AJ132" s="788"/>
      <c r="AK132" s="789">
        <v>8.9610937899999996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484</v>
      </c>
      <c r="W133" s="763"/>
      <c r="X133" s="763"/>
      <c r="Y133" s="763"/>
      <c r="Z133" s="764"/>
      <c r="AA133" s="765">
        <v>8.5</v>
      </c>
      <c r="AB133" s="766"/>
      <c r="AC133" s="766"/>
      <c r="AD133" s="766"/>
      <c r="AE133" s="767"/>
      <c r="AF133" s="765">
        <v>8.4</v>
      </c>
      <c r="AG133" s="766"/>
      <c r="AH133" s="766"/>
      <c r="AI133" s="766"/>
      <c r="AJ133" s="767"/>
      <c r="AK133" s="765">
        <v>8.6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RLtAMWRLdgWFJ01Hl9ypu3YJlEgGODVQgJq3iyGXKlcmS7Ak2eGv91DjGny7j9QRp4K68zuBi3OECOocjD1M+Q==" saltValue="W7LO2vkKb8STvv/Da96y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485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aR+rNUaoEpaIjQua2Or3TrpADT/QT+dlf3WhpGlFZ4dVc6C94zfyQSKWQ/h4DzmCqZssNkI1OVFT/pGsUkvGg==" saltValue="p9dXEREvn7bvlBYk32uA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RdHNnA9k2Gd5S3PQhxwyqWucK6u0a1zKXd3FcRvGoYGg0XEW5nVD0U/OBZG1TajwE6r7fwYcLo77nwS6vZzD/Q==" saltValue="LgQK1UhHoFkKgazf60+4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486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487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488</v>
      </c>
      <c r="AP7" s="304"/>
      <c r="AQ7" s="305" t="s">
        <v>489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490</v>
      </c>
      <c r="AQ8" s="311" t="s">
        <v>491</v>
      </c>
      <c r="AR8" s="312" t="s">
        <v>492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493</v>
      </c>
      <c r="AL9" s="1193"/>
      <c r="AM9" s="1193"/>
      <c r="AN9" s="1194"/>
      <c r="AO9" s="313">
        <v>1686675</v>
      </c>
      <c r="AP9" s="313">
        <v>102633</v>
      </c>
      <c r="AQ9" s="314">
        <v>81607</v>
      </c>
      <c r="AR9" s="315">
        <v>25.8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494</v>
      </c>
      <c r="AL10" s="1193"/>
      <c r="AM10" s="1193"/>
      <c r="AN10" s="1194"/>
      <c r="AO10" s="316">
        <v>142067</v>
      </c>
      <c r="AP10" s="316">
        <v>8645</v>
      </c>
      <c r="AQ10" s="317">
        <v>8429</v>
      </c>
      <c r="AR10" s="318">
        <v>2.6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495</v>
      </c>
      <c r="AL11" s="1193"/>
      <c r="AM11" s="1193"/>
      <c r="AN11" s="1194"/>
      <c r="AO11" s="316">
        <v>194661</v>
      </c>
      <c r="AP11" s="316">
        <v>11845</v>
      </c>
      <c r="AQ11" s="317">
        <v>12564</v>
      </c>
      <c r="AR11" s="318">
        <v>-5.7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496</v>
      </c>
      <c r="AL12" s="1193"/>
      <c r="AM12" s="1193"/>
      <c r="AN12" s="1194"/>
      <c r="AO12" s="316">
        <v>632</v>
      </c>
      <c r="AP12" s="316">
        <v>38</v>
      </c>
      <c r="AQ12" s="317">
        <v>603</v>
      </c>
      <c r="AR12" s="318">
        <v>-93.7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497</v>
      </c>
      <c r="AL13" s="1193"/>
      <c r="AM13" s="1193"/>
      <c r="AN13" s="1194"/>
      <c r="AO13" s="316" t="s">
        <v>498</v>
      </c>
      <c r="AP13" s="316" t="s">
        <v>498</v>
      </c>
      <c r="AQ13" s="317">
        <v>5</v>
      </c>
      <c r="AR13" s="318" t="s">
        <v>498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499</v>
      </c>
      <c r="AL14" s="1193"/>
      <c r="AM14" s="1193"/>
      <c r="AN14" s="1194"/>
      <c r="AO14" s="316">
        <v>51879</v>
      </c>
      <c r="AP14" s="316">
        <v>3157</v>
      </c>
      <c r="AQ14" s="317">
        <v>4049</v>
      </c>
      <c r="AR14" s="318">
        <v>-22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500</v>
      </c>
      <c r="AL15" s="1193"/>
      <c r="AM15" s="1193"/>
      <c r="AN15" s="1194"/>
      <c r="AO15" s="316">
        <v>30903</v>
      </c>
      <c r="AP15" s="316">
        <v>1880</v>
      </c>
      <c r="AQ15" s="317">
        <v>2220</v>
      </c>
      <c r="AR15" s="318">
        <v>-15.3</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501</v>
      </c>
      <c r="AL16" s="1196"/>
      <c r="AM16" s="1196"/>
      <c r="AN16" s="1197"/>
      <c r="AO16" s="316">
        <v>-144176</v>
      </c>
      <c r="AP16" s="316">
        <v>-8773</v>
      </c>
      <c r="AQ16" s="317">
        <v>-7287</v>
      </c>
      <c r="AR16" s="318">
        <v>20.399999999999999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1962641</v>
      </c>
      <c r="AP17" s="316">
        <v>119426</v>
      </c>
      <c r="AQ17" s="317">
        <v>102189</v>
      </c>
      <c r="AR17" s="318">
        <v>16.899999999999999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503</v>
      </c>
      <c r="AP20" s="324" t="s">
        <v>504</v>
      </c>
      <c r="AQ20" s="325" t="s">
        <v>505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506</v>
      </c>
      <c r="AL21" s="1190"/>
      <c r="AM21" s="1190"/>
      <c r="AN21" s="1191"/>
      <c r="AO21" s="328">
        <v>12.29</v>
      </c>
      <c r="AP21" s="329">
        <v>9.43</v>
      </c>
      <c r="AQ21" s="330">
        <v>2.86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507</v>
      </c>
      <c r="AL22" s="1190"/>
      <c r="AM22" s="1190"/>
      <c r="AN22" s="1191"/>
      <c r="AO22" s="333">
        <v>94.3</v>
      </c>
      <c r="AP22" s="334">
        <v>96.9</v>
      </c>
      <c r="AQ22" s="335">
        <v>-2.6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508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509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488</v>
      </c>
      <c r="AP30" s="304"/>
      <c r="AQ30" s="305" t="s">
        <v>489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490</v>
      </c>
      <c r="AQ31" s="311" t="s">
        <v>491</v>
      </c>
      <c r="AR31" s="312" t="s">
        <v>492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511</v>
      </c>
      <c r="AL32" s="1181"/>
      <c r="AM32" s="1181"/>
      <c r="AN32" s="1182"/>
      <c r="AO32" s="343">
        <v>1460758</v>
      </c>
      <c r="AP32" s="343">
        <v>88886</v>
      </c>
      <c r="AQ32" s="344">
        <v>48351</v>
      </c>
      <c r="AR32" s="345">
        <v>83.8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512</v>
      </c>
      <c r="AL33" s="1181"/>
      <c r="AM33" s="1181"/>
      <c r="AN33" s="1182"/>
      <c r="AO33" s="343" t="s">
        <v>498</v>
      </c>
      <c r="AP33" s="343" t="s">
        <v>498</v>
      </c>
      <c r="AQ33" s="344" t="s">
        <v>498</v>
      </c>
      <c r="AR33" s="345" t="s">
        <v>498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513</v>
      </c>
      <c r="AL34" s="1181"/>
      <c r="AM34" s="1181"/>
      <c r="AN34" s="1182"/>
      <c r="AO34" s="343" t="s">
        <v>498</v>
      </c>
      <c r="AP34" s="343" t="s">
        <v>498</v>
      </c>
      <c r="AQ34" s="344">
        <v>3</v>
      </c>
      <c r="AR34" s="345" t="s">
        <v>498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514</v>
      </c>
      <c r="AL35" s="1181"/>
      <c r="AM35" s="1181"/>
      <c r="AN35" s="1182"/>
      <c r="AO35" s="343" t="s">
        <v>498</v>
      </c>
      <c r="AP35" s="343" t="s">
        <v>498</v>
      </c>
      <c r="AQ35" s="344">
        <v>15327</v>
      </c>
      <c r="AR35" s="345" t="s">
        <v>498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515</v>
      </c>
      <c r="AL36" s="1181"/>
      <c r="AM36" s="1181"/>
      <c r="AN36" s="1182"/>
      <c r="AO36" s="343">
        <v>63154</v>
      </c>
      <c r="AP36" s="343">
        <v>3843</v>
      </c>
      <c r="AQ36" s="344">
        <v>3222</v>
      </c>
      <c r="AR36" s="345">
        <v>19.3</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516</v>
      </c>
      <c r="AL37" s="1181"/>
      <c r="AM37" s="1181"/>
      <c r="AN37" s="1182"/>
      <c r="AO37" s="343" t="s">
        <v>498</v>
      </c>
      <c r="AP37" s="343" t="s">
        <v>498</v>
      </c>
      <c r="AQ37" s="344">
        <v>486</v>
      </c>
      <c r="AR37" s="345" t="s">
        <v>498</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517</v>
      </c>
      <c r="AL38" s="1184"/>
      <c r="AM38" s="1184"/>
      <c r="AN38" s="1185"/>
      <c r="AO38" s="346">
        <v>308</v>
      </c>
      <c r="AP38" s="346">
        <v>19</v>
      </c>
      <c r="AQ38" s="347">
        <v>7</v>
      </c>
      <c r="AR38" s="335">
        <v>171.4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518</v>
      </c>
      <c r="AL39" s="1184"/>
      <c r="AM39" s="1184"/>
      <c r="AN39" s="1185"/>
      <c r="AO39" s="343">
        <v>-211191</v>
      </c>
      <c r="AP39" s="343">
        <v>-12851</v>
      </c>
      <c r="AQ39" s="344">
        <v>-3375</v>
      </c>
      <c r="AR39" s="345">
        <v>280.8</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519</v>
      </c>
      <c r="AL40" s="1181"/>
      <c r="AM40" s="1181"/>
      <c r="AN40" s="1182"/>
      <c r="AO40" s="343">
        <v>-962591</v>
      </c>
      <c r="AP40" s="343">
        <v>-58573</v>
      </c>
      <c r="AQ40" s="344">
        <v>-44517</v>
      </c>
      <c r="AR40" s="345">
        <v>31.6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350438</v>
      </c>
      <c r="AP41" s="343">
        <v>21324</v>
      </c>
      <c r="AQ41" s="344">
        <v>19506</v>
      </c>
      <c r="AR41" s="345">
        <v>9.3000000000000007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488</v>
      </c>
      <c r="AN49" s="1175" t="s">
        <v>523</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524</v>
      </c>
      <c r="AO50" s="360" t="s">
        <v>525</v>
      </c>
      <c r="AP50" s="361" t="s">
        <v>526</v>
      </c>
      <c r="AQ50" s="362" t="s">
        <v>527</v>
      </c>
      <c r="AR50" s="363" t="s">
        <v>528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529</v>
      </c>
      <c r="AL51" s="356"/>
      <c r="AM51" s="364">
        <v>1648002</v>
      </c>
      <c r="AN51" s="365">
        <v>92455</v>
      </c>
      <c r="AO51" s="366">
        <v>61.3</v>
      </c>
      <c r="AP51" s="367">
        <v>69469</v>
      </c>
      <c r="AQ51" s="368">
        <v>-18.5</v>
      </c>
      <c r="AR51" s="369">
        <v>79.8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530</v>
      </c>
      <c r="AM52" s="372">
        <v>1026701</v>
      </c>
      <c r="AN52" s="373">
        <v>57599</v>
      </c>
      <c r="AO52" s="374">
        <v>102</v>
      </c>
      <c r="AP52" s="375">
        <v>38215</v>
      </c>
      <c r="AQ52" s="376">
        <v>-1.6</v>
      </c>
      <c r="AR52" s="377">
        <v>103.6</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531</v>
      </c>
      <c r="AL53" s="356"/>
      <c r="AM53" s="364">
        <v>1089822</v>
      </c>
      <c r="AN53" s="365">
        <v>62165</v>
      </c>
      <c r="AO53" s="366">
        <v>-32.799999999999997</v>
      </c>
      <c r="AP53" s="367">
        <v>67293</v>
      </c>
      <c r="AQ53" s="368">
        <v>-3.1</v>
      </c>
      <c r="AR53" s="369">
        <v>-29.7</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530</v>
      </c>
      <c r="AM54" s="372">
        <v>442212</v>
      </c>
      <c r="AN54" s="373">
        <v>25225</v>
      </c>
      <c r="AO54" s="374">
        <v>-56.2</v>
      </c>
      <c r="AP54" s="375">
        <v>35076</v>
      </c>
      <c r="AQ54" s="376">
        <v>-8.1999999999999993</v>
      </c>
      <c r="AR54" s="377">
        <v>-48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532</v>
      </c>
      <c r="AL55" s="356"/>
      <c r="AM55" s="364">
        <v>1606910</v>
      </c>
      <c r="AN55" s="365">
        <v>93686</v>
      </c>
      <c r="AO55" s="366">
        <v>50.7</v>
      </c>
      <c r="AP55" s="367">
        <v>67343</v>
      </c>
      <c r="AQ55" s="368">
        <v>0.1</v>
      </c>
      <c r="AR55" s="369">
        <v>50.6</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530</v>
      </c>
      <c r="AM56" s="372">
        <v>643357</v>
      </c>
      <c r="AN56" s="373">
        <v>37509</v>
      </c>
      <c r="AO56" s="374">
        <v>48.7</v>
      </c>
      <c r="AP56" s="375">
        <v>32865</v>
      </c>
      <c r="AQ56" s="376">
        <v>-6.3</v>
      </c>
      <c r="AR56" s="377">
        <v>55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533</v>
      </c>
      <c r="AL57" s="356"/>
      <c r="AM57" s="364">
        <v>1162903</v>
      </c>
      <c r="AN57" s="365">
        <v>69200</v>
      </c>
      <c r="AO57" s="366">
        <v>-26.1</v>
      </c>
      <c r="AP57" s="367">
        <v>73475</v>
      </c>
      <c r="AQ57" s="368">
        <v>9.1</v>
      </c>
      <c r="AR57" s="369">
        <v>-35.200000000000003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530</v>
      </c>
      <c r="AM58" s="372">
        <v>704028</v>
      </c>
      <c r="AN58" s="373">
        <v>41894</v>
      </c>
      <c r="AO58" s="374">
        <v>11.7</v>
      </c>
      <c r="AP58" s="375">
        <v>43072</v>
      </c>
      <c r="AQ58" s="376">
        <v>31.1</v>
      </c>
      <c r="AR58" s="377">
        <v>-19.399999999999999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534</v>
      </c>
      <c r="AL59" s="356"/>
      <c r="AM59" s="364">
        <v>2982888</v>
      </c>
      <c r="AN59" s="365">
        <v>181507</v>
      </c>
      <c r="AO59" s="366">
        <v>162.30000000000001</v>
      </c>
      <c r="AP59" s="367">
        <v>87464</v>
      </c>
      <c r="AQ59" s="368">
        <v>19</v>
      </c>
      <c r="AR59" s="369">
        <v>143.30000000000001</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530</v>
      </c>
      <c r="AM60" s="372">
        <v>1140630</v>
      </c>
      <c r="AN60" s="373">
        <v>69407</v>
      </c>
      <c r="AO60" s="374">
        <v>65.7</v>
      </c>
      <c r="AP60" s="375">
        <v>47479</v>
      </c>
      <c r="AQ60" s="376">
        <v>10.199999999999999</v>
      </c>
      <c r="AR60" s="377">
        <v>55.5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535</v>
      </c>
      <c r="AL61" s="378"/>
      <c r="AM61" s="379">
        <v>1698105</v>
      </c>
      <c r="AN61" s="380">
        <v>99803</v>
      </c>
      <c r="AO61" s="381">
        <v>43.1</v>
      </c>
      <c r="AP61" s="382">
        <v>73009</v>
      </c>
      <c r="AQ61" s="383">
        <v>1.3</v>
      </c>
      <c r="AR61" s="369">
        <v>41.8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530</v>
      </c>
      <c r="AM62" s="372">
        <v>791386</v>
      </c>
      <c r="AN62" s="373">
        <v>46327</v>
      </c>
      <c r="AO62" s="374">
        <v>34.4</v>
      </c>
      <c r="AP62" s="375">
        <v>39341</v>
      </c>
      <c r="AQ62" s="376">
        <v>5</v>
      </c>
      <c r="AR62" s="377">
        <v>29.4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Qs48RpIWBlrHI1invrKhF5hLr/LGi6Qo+GY/FvmKEQhTQVfFOgy8w7u7dIFY3gdVsYg6yJZfFKll1WM/Ltq+ZQ==" saltValue="OwiavOBQJLWF7lMCOTWI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537</v>
      </c>
    </row>
    <row r="120" spans="125:125" ht="13.5" hidden="1" customHeight="1"/>
    <row r="121" spans="125:125" ht="13.5" hidden="1" customHeight="1">
      <c r="DU121" s="291"/>
    </row>
  </sheetData>
  <sheetProtection algorithmName="SHA-512" hashValue="3ZQF+agn96NL3pIgCvGG8uwSCNNZma3UZwhZ7bkkgiGeKautXPJpuYJKhxGTBZMwLP0v1A39XsYzePqopEIh8Q==" saltValue="/scLwnj8Pb5C/8OIVugS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538</v>
      </c>
    </row>
  </sheetData>
  <sheetProtection algorithmName="SHA-512" hashValue="vts+8rBWNtiHxsJfX1UnAtuw5Gyj9a+0hA9Qb9hIyGGaBhd2mtqzX4t3md5UV9+pl9fJdnyym5+iOnhe8Bp3yA==" saltValue="wZ61YwJO/wguxhPF1Ner5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198" t="s">
        <v>3</v>
      </c>
      <c r="D47" s="1198"/>
      <c r="E47" s="1199"/>
      <c r="F47" s="11">
        <v>30.41</v>
      </c>
      <c r="G47" s="12">
        <v>30.88</v>
      </c>
      <c r="H47" s="12">
        <v>30.62</v>
      </c>
      <c r="I47" s="12">
        <v>27.62</v>
      </c>
      <c r="J47" s="13">
        <v>21.64</v>
      </c>
    </row>
    <row r="48" spans="2:10" ht="57.75" customHeight="1">
      <c r="B48" s="14"/>
      <c r="C48" s="1200" t="s">
        <v>4</v>
      </c>
      <c r="D48" s="1200"/>
      <c r="E48" s="1201"/>
      <c r="F48" s="15">
        <v>14.35</v>
      </c>
      <c r="G48" s="16">
        <v>12.38</v>
      </c>
      <c r="H48" s="16">
        <v>11.26</v>
      </c>
      <c r="I48" s="16">
        <v>7.2</v>
      </c>
      <c r="J48" s="17">
        <v>0.81</v>
      </c>
    </row>
    <row r="49" spans="2:10" ht="57.75" customHeight="1" thickBot="1">
      <c r="B49" s="18"/>
      <c r="C49" s="1202" t="s">
        <v>5</v>
      </c>
      <c r="D49" s="1202"/>
      <c r="E49" s="1203"/>
      <c r="F49" s="19">
        <v>4.3600000000000003</v>
      </c>
      <c r="G49" s="20">
        <v>0.71</v>
      </c>
      <c r="H49" s="20" t="s">
        <v>544</v>
      </c>
      <c r="I49" s="20" t="s">
        <v>545</v>
      </c>
      <c r="J49" s="21" t="s">
        <v>546</v>
      </c>
    </row>
    <row r="50" spans="2:10" ht="13.5" customHeight="1"/>
  </sheetData>
  <sheetProtection algorithmName="SHA-512" hashValue="ffJaSQk2ZVrX5EaWGg6Je+BcL7gA5Z4cqZSN0uUBIMdWcCEq5lCkgc9AxWlrYGEv+5wSIAO+AXO2bEBAOWqPcw==" saltValue="FBfa5v6THIM2YFDMWCtQ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2021-03-16T00:37:01Z</cp:lastPrinted>
  <dcterms:created xsi:type="dcterms:W3CDTF">2021-02-05T04:34:34Z</dcterms:created>
  <dcterms:modified xsi:type="dcterms:W3CDTF">2021-03-16T07:33:06Z</dcterms:modified>
  <cp:category/>
</cp:coreProperties>
</file>